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 activeTab="1"/>
  </bookViews>
  <sheets>
    <sheet name="ОО Итог" sheetId="8" r:id="rId1"/>
    <sheet name="Рейтинги ОО" sheetId="12" r:id="rId2"/>
  </sheets>
  <calcPr calcId="162913"/>
</workbook>
</file>

<file path=xl/calcChain.xml><?xml version="1.0" encoding="utf-8"?>
<calcChain xmlns="http://schemas.openxmlformats.org/spreadsheetml/2006/main">
  <c r="W8" i="8" l="1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I8" i="8"/>
  <c r="K8" i="8" s="1"/>
  <c r="I9" i="8"/>
  <c r="K9" i="8" s="1"/>
  <c r="I10" i="8"/>
  <c r="K10" i="8" s="1"/>
  <c r="I11" i="8"/>
  <c r="K11" i="8" s="1"/>
  <c r="I12" i="8"/>
  <c r="K12" i="8" s="1"/>
  <c r="I13" i="8"/>
  <c r="K13" i="8" s="1"/>
  <c r="I14" i="8"/>
  <c r="K14" i="8" s="1"/>
  <c r="I15" i="8"/>
  <c r="K15" i="8" s="1"/>
  <c r="I16" i="8"/>
  <c r="K16" i="8" s="1"/>
  <c r="I17" i="8"/>
  <c r="K17" i="8" s="1"/>
  <c r="I18" i="8"/>
  <c r="K18" i="8" s="1"/>
  <c r="I19" i="8"/>
  <c r="K19" i="8" s="1"/>
  <c r="I20" i="8"/>
  <c r="K20" i="8" s="1"/>
  <c r="I21" i="8"/>
  <c r="K21" i="8" s="1"/>
  <c r="I22" i="8"/>
  <c r="K22" i="8" s="1"/>
  <c r="I23" i="8"/>
  <c r="K23" i="8" s="1"/>
  <c r="I24" i="8"/>
  <c r="K24" i="8" s="1"/>
  <c r="I25" i="8"/>
  <c r="K25" i="8" s="1"/>
  <c r="I26" i="8"/>
  <c r="K26" i="8" s="1"/>
  <c r="I27" i="8"/>
  <c r="K27" i="8" s="1"/>
  <c r="I28" i="8"/>
  <c r="K28" i="8" s="1"/>
  <c r="I29" i="8"/>
  <c r="K29" i="8" s="1"/>
  <c r="I30" i="8"/>
  <c r="K30" i="8" s="1"/>
  <c r="I31" i="8"/>
  <c r="K31" i="8" s="1"/>
  <c r="I32" i="8"/>
  <c r="K32" i="8" s="1"/>
  <c r="I33" i="8"/>
  <c r="K33" i="8" s="1"/>
  <c r="I34" i="8"/>
  <c r="K34" i="8" s="1"/>
  <c r="I35" i="8"/>
  <c r="K35" i="8" s="1"/>
  <c r="I36" i="8"/>
  <c r="K36" i="8" s="1"/>
  <c r="I37" i="8"/>
  <c r="K37" i="8" s="1"/>
  <c r="I38" i="8"/>
  <c r="K38" i="8" s="1"/>
  <c r="I39" i="8"/>
  <c r="K39" i="8" s="1"/>
  <c r="I40" i="8"/>
  <c r="K40" i="8" s="1"/>
  <c r="I41" i="8"/>
  <c r="K41" i="8" s="1"/>
  <c r="I42" i="8"/>
  <c r="K42" i="8" s="1"/>
  <c r="I43" i="8"/>
  <c r="K43" i="8" s="1"/>
  <c r="I44" i="8"/>
  <c r="K44" i="8" s="1"/>
  <c r="I45" i="8"/>
  <c r="K45" i="8" s="1"/>
  <c r="I46" i="8"/>
  <c r="K46" i="8" s="1"/>
  <c r="I47" i="8"/>
  <c r="K47" i="8" s="1"/>
  <c r="I48" i="8"/>
  <c r="K48" i="8" s="1"/>
  <c r="I49" i="8"/>
  <c r="K49" i="8" s="1"/>
  <c r="I50" i="8"/>
  <c r="K50" i="8" s="1"/>
  <c r="I51" i="8"/>
  <c r="K51" i="8" s="1"/>
  <c r="I52" i="8"/>
  <c r="K52" i="8" s="1"/>
  <c r="I53" i="8"/>
  <c r="K53" i="8" s="1"/>
  <c r="I54" i="8"/>
  <c r="K54" i="8" s="1"/>
  <c r="I55" i="8"/>
  <c r="K55" i="8" s="1"/>
  <c r="I56" i="8"/>
  <c r="K56" i="8" s="1"/>
  <c r="I57" i="8"/>
  <c r="K57" i="8" s="1"/>
  <c r="I58" i="8"/>
  <c r="K58" i="8" s="1"/>
  <c r="I59" i="8"/>
  <c r="K59" i="8" s="1"/>
  <c r="I60" i="8"/>
  <c r="K60" i="8" s="1"/>
  <c r="I61" i="8"/>
  <c r="K61" i="8" s="1"/>
  <c r="I62" i="8"/>
  <c r="K62" i="8" s="1"/>
  <c r="I63" i="8"/>
  <c r="K63" i="8" s="1"/>
  <c r="I64" i="8"/>
  <c r="K64" i="8" s="1"/>
  <c r="I65" i="8"/>
  <c r="K65" i="8" s="1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I7" i="8"/>
  <c r="K7" i="8" s="1"/>
  <c r="W7" i="8"/>
  <c r="S7" i="8"/>
  <c r="O7" i="8"/>
  <c r="G7" i="8"/>
  <c r="C65" i="8" l="1"/>
  <c r="C63" i="8"/>
  <c r="C61" i="8"/>
  <c r="C59" i="8"/>
  <c r="C57" i="8"/>
  <c r="C55" i="8"/>
  <c r="C53" i="8"/>
  <c r="C51" i="8"/>
  <c r="C49" i="8"/>
  <c r="C47" i="8"/>
  <c r="C45" i="8"/>
  <c r="C43" i="8"/>
  <c r="C41" i="8"/>
  <c r="C39" i="8"/>
  <c r="C37" i="8"/>
  <c r="C35" i="8"/>
  <c r="C33" i="8"/>
  <c r="C31" i="8"/>
  <c r="C29" i="8"/>
  <c r="C27" i="8"/>
  <c r="C25" i="8"/>
  <c r="C23" i="8"/>
  <c r="C21" i="8"/>
  <c r="C19" i="8"/>
  <c r="C17" i="8"/>
  <c r="C15" i="8"/>
  <c r="C13" i="8"/>
  <c r="C11" i="8"/>
  <c r="C9" i="8"/>
  <c r="C64" i="8"/>
  <c r="C62" i="8"/>
  <c r="C60" i="8"/>
  <c r="C58" i="8"/>
  <c r="C56" i="8"/>
  <c r="C54" i="8"/>
  <c r="C52" i="8"/>
  <c r="C50" i="8"/>
  <c r="C48" i="8"/>
  <c r="C46" i="8"/>
  <c r="C44" i="8"/>
  <c r="C42" i="8"/>
  <c r="C40" i="8"/>
  <c r="C38" i="8"/>
  <c r="C36" i="8"/>
  <c r="C34" i="8"/>
  <c r="C32" i="8"/>
  <c r="C30" i="8"/>
  <c r="C28" i="8"/>
  <c r="C26" i="8"/>
  <c r="C24" i="8"/>
  <c r="C22" i="8"/>
  <c r="C20" i="8"/>
  <c r="C18" i="8"/>
  <c r="C16" i="8"/>
  <c r="C14" i="8"/>
  <c r="C12" i="8"/>
  <c r="C10" i="8"/>
  <c r="C8" i="8"/>
  <c r="C7" i="8"/>
</calcChain>
</file>

<file path=xl/sharedStrings.xml><?xml version="1.0" encoding="utf-8"?>
<sst xmlns="http://schemas.openxmlformats.org/spreadsheetml/2006/main" count="152" uniqueCount="152">
  <si>
    <t>Наименование организации</t>
  </si>
  <si>
    <t>Итоговый балл по учреждению</t>
  </si>
  <si>
    <t>Показатели характеризующие открытость и доступность информации об организации</t>
  </si>
  <si>
    <t>Итого по критерию 1</t>
  </si>
  <si>
    <t>Показатели характеризующие комфортность условий оказания услуг</t>
  </si>
  <si>
    <t>Итого по критерию 2</t>
  </si>
  <si>
    <t>Показатели характеризующие доступность услуг для инвалидов</t>
  </si>
  <si>
    <t>Итого по критерию 3</t>
  </si>
  <si>
    <t>Показатели характеризующие доброжелательность и вежливость работников организации</t>
  </si>
  <si>
    <t>Итого по критерию 4</t>
  </si>
  <si>
    <t>Показатели характеризующие удовлетворенность условиями оказания услуг</t>
  </si>
  <si>
    <t>Итого по критерию 5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</si>
  <si>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</si>
  <si>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</si>
  <si>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</si>
  <si>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</si>
  <si>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</si>
  <si>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</si>
  <si>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</si>
  <si>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</si>
  <si>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</si>
  <si>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</si>
  <si>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</si>
  <si>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</si>
  <si>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</si>
  <si>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</si>
  <si>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</si>
  <si>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Муниципальное автономное общеобразовательное учреждение «Средняя общеобразовательная школа №5» г. Ишима</t>
  </si>
  <si>
    <t xml:space="preserve"> Наименование организации</t>
  </si>
  <si>
    <t>Итоговй балл</t>
  </si>
  <si>
    <t>№ п/п</t>
  </si>
  <si>
    <t>ИТОГОВЫЙ БАЛЛ</t>
  </si>
  <si>
    <t>Результаты  проведения независимой оценки качества условий осуществления образовательной деятельности общеобразовательными организациями (школы) 2022г.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</si>
  <si>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</si>
  <si>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</si>
  <si>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</si>
  <si>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</si>
  <si>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</si>
  <si>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</si>
  <si>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</si>
  <si>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</si>
  <si>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</si>
  <si>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</si>
  <si>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</si>
  <si>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</si>
  <si>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</si>
  <si>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</si>
  <si>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</si>
  <si>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</si>
  <si>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</si>
  <si>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</si>
  <si>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</si>
  <si>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</si>
  <si>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</si>
  <si>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МАОУ  «СОШ  №1» г.Тобольска»</t>
  </si>
  <si>
    <t xml:space="preserve"> МАОУ  «СОШ  №2» г.Тобольска»</t>
  </si>
  <si>
    <t xml:space="preserve"> МАОУ  «СОШ  № 5» г.Тобольска»</t>
  </si>
  <si>
    <t xml:space="preserve"> МАОУ  «СОШ №6» г.Тобольска</t>
  </si>
  <si>
    <t xml:space="preserve"> МАОУ  «СОШ  № 7» г.Тобольска</t>
  </si>
  <si>
    <t xml:space="preserve"> МАОУ  «СОШ  №9 с углубленным изучением отдельных предметов» г.Тобольска</t>
  </si>
  <si>
    <t xml:space="preserve"> МАОУ  «Гимназия имени Н.Д. Лицмана» г.Тобольска</t>
  </si>
  <si>
    <t xml:space="preserve"> МАОУ  «СОШ  № 12» г.Тобольска</t>
  </si>
  <si>
    <t xml:space="preserve"> МАОУ  «СОШ  №13» г.Тобольска</t>
  </si>
  <si>
    <t xml:space="preserve"> МАОУ  «СОШ №14» г.Тобольска</t>
  </si>
  <si>
    <t xml:space="preserve"> МАОУ  "СОШ  №15» г.Тобольска</t>
  </si>
  <si>
    <t xml:space="preserve"> МАОУ  «СОШ  №16 имени В.П.Неймышева» г.Тобольска</t>
  </si>
  <si>
    <t xml:space="preserve"> МАОУ  «СОШ  № 17» г.Тобольска</t>
  </si>
  <si>
    <t>22.</t>
  </si>
  <si>
    <t xml:space="preserve"> МАОУ  «СОШ  № 18» г.Тобольска</t>
  </si>
  <si>
    <t>МАОУ  «СОШ  № 20» г.Тобольска</t>
  </si>
  <si>
    <t xml:space="preserve"> МАОУ  «Лицей» г.Тобольска</t>
  </si>
  <si>
    <t xml:space="preserve"> МАОУ  «СОШ  № 12» г. Ишима</t>
  </si>
  <si>
    <t xml:space="preserve"> МАОУ  «СОШ  № 1» г. Ишима</t>
  </si>
  <si>
    <t xml:space="preserve"> МАОУ  «СОШ  № 2» г. Ишима</t>
  </si>
  <si>
    <t>28.</t>
  </si>
  <si>
    <t>МАОУ  «СОШ  № 4» г. Ишима</t>
  </si>
  <si>
    <t xml:space="preserve"> МАОУ  «СОШ  №5» г. Ишима</t>
  </si>
  <si>
    <t xml:space="preserve"> МАОУ  «СОШ  № 7» г. Ишима</t>
  </si>
  <si>
    <t>МАОУ  «СОШ  №8» г. Ишима</t>
  </si>
  <si>
    <t xml:space="preserve"> МАОУ  «СОШ  № 31» г. Ишима</t>
  </si>
  <si>
    <t>40.</t>
  </si>
  <si>
    <t>50.</t>
  </si>
  <si>
    <t>31.</t>
  </si>
  <si>
    <t>23.</t>
  </si>
  <si>
    <t>24.</t>
  </si>
  <si>
    <t>МАОУ  Ишимский городской общеобразовательный лицей им. Е. Г. Лукьянец»</t>
  </si>
  <si>
    <t>25.</t>
  </si>
  <si>
    <t>45.</t>
  </si>
  <si>
    <t>57.</t>
  </si>
  <si>
    <t>49.</t>
  </si>
  <si>
    <t>26.</t>
  </si>
  <si>
    <t>27.</t>
  </si>
  <si>
    <t>29.</t>
  </si>
  <si>
    <t>30.</t>
  </si>
  <si>
    <t xml:space="preserve"> МАОУ  СОШ  №1» г.Ялуторовска</t>
  </si>
  <si>
    <t xml:space="preserve"> МАОУ  СОШ  имени Декабристов» г.Ялуторовска</t>
  </si>
  <si>
    <t xml:space="preserve"> МАОУ  СОШ  №3» г.Ялуторовска</t>
  </si>
  <si>
    <t>МАОУ  СОШ  №4» г.Ялуторовска</t>
  </si>
  <si>
    <t xml:space="preserve"> МАОУ  Заводоуковская СОШ  №1</t>
  </si>
  <si>
    <t>33.</t>
  </si>
  <si>
    <t>34.</t>
  </si>
  <si>
    <t>35.</t>
  </si>
  <si>
    <t>38.</t>
  </si>
  <si>
    <t>39.</t>
  </si>
  <si>
    <t>41.</t>
  </si>
  <si>
    <t>42.</t>
  </si>
  <si>
    <t>43.</t>
  </si>
  <si>
    <t>44.</t>
  </si>
  <si>
    <t>46.</t>
  </si>
  <si>
    <t>47.</t>
  </si>
  <si>
    <t>48.</t>
  </si>
  <si>
    <t>51.</t>
  </si>
  <si>
    <t>52.</t>
  </si>
  <si>
    <t>53.</t>
  </si>
  <si>
    <t>54.</t>
  </si>
  <si>
    <t>55.</t>
  </si>
  <si>
    <t>56.</t>
  </si>
  <si>
    <t>58.</t>
  </si>
  <si>
    <t>59.</t>
  </si>
  <si>
    <t xml:space="preserve">32. </t>
  </si>
  <si>
    <t>МАОУ Заводоуковская СОШ  №2</t>
  </si>
  <si>
    <t xml:space="preserve"> МАОУ  Заводоуковская СОШ  №4 имени Заслуженного учителя РСФСР, Почетного гражданина г.Заводоуковска Агафонова Л.У.</t>
  </si>
  <si>
    <t>МАОУ  Абатская СОШ  № 1</t>
  </si>
  <si>
    <t xml:space="preserve"> МАОУ  Абатская СОШ  № 2</t>
  </si>
  <si>
    <t xml:space="preserve">МАОУ  Армизонская СОШ </t>
  </si>
  <si>
    <t>36.</t>
  </si>
  <si>
    <t>37.</t>
  </si>
  <si>
    <t xml:space="preserve"> МАОУ  Аромашевская СОШ  имени Героя Советского Союза В.Д.Кармацкого</t>
  </si>
  <si>
    <t xml:space="preserve"> МАОУ  СОШ  с.Бердюжье</t>
  </si>
  <si>
    <t xml:space="preserve"> МАОУ  Вагайская СОШ  </t>
  </si>
  <si>
    <t xml:space="preserve"> МАОУ  Викуловская СОШ  № 1</t>
  </si>
  <si>
    <t xml:space="preserve"> МАОУ  Викуловская СОШ  № 2</t>
  </si>
  <si>
    <t xml:space="preserve"> МАОУ  Голышмановская СОШ  №1</t>
  </si>
  <si>
    <t xml:space="preserve"> МАОУ  Голышмановская СОШ  №2</t>
  </si>
  <si>
    <t xml:space="preserve"> МАОУ  Голышмановская СОШ  №4</t>
  </si>
  <si>
    <t xml:space="preserve"> МАОУ  Исетская СОШ  №1</t>
  </si>
  <si>
    <t>МАОУ  Исетская СОШ  №2</t>
  </si>
  <si>
    <t xml:space="preserve">МАОУ  Казанская СОШ </t>
  </si>
  <si>
    <t xml:space="preserve"> МАОУ  Нижнетавдинская СОШ </t>
  </si>
  <si>
    <t xml:space="preserve"> МАОУ  Омутинская СОШ  №1</t>
  </si>
  <si>
    <t xml:space="preserve"> МАОУ  Омутинская СОШ  №2</t>
  </si>
  <si>
    <t xml:space="preserve"> МАОУ  Сладковская СОШ </t>
  </si>
  <si>
    <t xml:space="preserve"> МАОУ  Сорокинская СОШ  № 1</t>
  </si>
  <si>
    <t xml:space="preserve"> МАОУ  Сорокинская СОШ  № 3</t>
  </si>
  <si>
    <t xml:space="preserve"> МАОУ  Упоровская СОШ</t>
  </si>
  <si>
    <t xml:space="preserve"> МАОУ  Уватская СОШ </t>
  </si>
  <si>
    <t xml:space="preserve"> МАОУ  Юргинская СОШ </t>
  </si>
  <si>
    <t xml:space="preserve"> МАОУ  Ярковская СОШ </t>
  </si>
  <si>
    <t xml:space="preserve"> МАОУ  вечерняя (сменная) ОШ №2 города Тюмени</t>
  </si>
  <si>
    <t xml:space="preserve"> МАОУ  вечерняя (сменная) ОШ №13 города Тюмени</t>
  </si>
  <si>
    <t>.МБОУ ОШ «Горизонт» города Тюмен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</si>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</sst>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12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/>
    <xf numFmtId="0" fontId="9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W68"/>
  <sheetViews>
    <sheetView zoomScale="110" zoomScaleNormal="110" workbookViewId="0">
      <selection activeCell="O26" sqref="O26"/>
    </sheetView>
  </sheetViews>
  <sheetFormatPr defaultRowHeight="15" x14ac:dyDescent="0.25"/>
  <cols>
    <col min="1" max="1" width="5.28515625" customWidth="1"/>
    <col min="2" max="2" width="29.7109375" customWidth="1"/>
  </cols>
  <sheetData>
    <row r="2" spans="1:23" x14ac:dyDescent="0.25">
      <c r="T2" s="23" t="s">
        <v>151</v>
      </c>
      <c r="U2" s="23"/>
      <c r="V2" s="23"/>
      <c r="W2" s="23"/>
    </row>
    <row r="4" spans="1:23" ht="16.5" customHeight="1" x14ac:dyDescent="0.25">
      <c r="A4" s="24"/>
      <c r="B4" s="27" t="s">
        <v>0</v>
      </c>
      <c r="C4" s="28" t="s">
        <v>1</v>
      </c>
      <c r="D4" s="27" t="s">
        <v>2</v>
      </c>
      <c r="E4" s="27"/>
      <c r="F4" s="27"/>
      <c r="G4" s="26" t="s">
        <v>3</v>
      </c>
      <c r="H4" s="27" t="s">
        <v>4</v>
      </c>
      <c r="I4" s="27"/>
      <c r="J4" s="27"/>
      <c r="K4" s="26" t="s">
        <v>5</v>
      </c>
      <c r="L4" s="27" t="s">
        <v>6</v>
      </c>
      <c r="M4" s="27"/>
      <c r="N4" s="27"/>
      <c r="O4" s="29" t="s">
        <v>7</v>
      </c>
      <c r="P4" s="27" t="s">
        <v>8</v>
      </c>
      <c r="Q4" s="27"/>
      <c r="R4" s="27"/>
      <c r="S4" s="26" t="s">
        <v>9</v>
      </c>
      <c r="T4" s="27" t="s">
        <v>10</v>
      </c>
      <c r="U4" s="27"/>
      <c r="V4" s="27"/>
      <c r="W4" s="26" t="s">
        <v>11</v>
      </c>
    </row>
    <row r="5" spans="1:23" ht="15.75" customHeight="1" x14ac:dyDescent="0.25">
      <c r="A5" s="24"/>
      <c r="B5" s="27"/>
      <c r="C5" s="28"/>
      <c r="D5" s="2">
        <v>0.3</v>
      </c>
      <c r="E5" s="2">
        <v>0.3</v>
      </c>
      <c r="F5" s="2">
        <v>0.4</v>
      </c>
      <c r="G5" s="26"/>
      <c r="H5" s="2">
        <v>0.3</v>
      </c>
      <c r="I5" s="2">
        <v>0.4</v>
      </c>
      <c r="J5" s="2">
        <v>0.3</v>
      </c>
      <c r="K5" s="26"/>
      <c r="L5" s="2">
        <v>0.3</v>
      </c>
      <c r="M5" s="3">
        <v>0.4</v>
      </c>
      <c r="N5" s="2">
        <v>0.3</v>
      </c>
      <c r="O5" s="29"/>
      <c r="P5" s="2">
        <v>0.4</v>
      </c>
      <c r="Q5" s="2">
        <v>0.4</v>
      </c>
      <c r="R5" s="2">
        <v>0.2</v>
      </c>
      <c r="S5" s="26"/>
      <c r="T5" s="2">
        <v>0.3</v>
      </c>
      <c r="U5" s="2">
        <v>0.2</v>
      </c>
      <c r="V5" s="2">
        <v>0.5</v>
      </c>
      <c r="W5" s="26"/>
    </row>
    <row r="6" spans="1:23" ht="15.75" customHeight="1" x14ac:dyDescent="0.25">
      <c r="A6" s="24"/>
      <c r="B6" s="27"/>
      <c r="C6" s="28"/>
      <c r="D6" s="2" t="s">
        <v>12</v>
      </c>
      <c r="E6" s="2" t="s">
        <v>13</v>
      </c>
      <c r="F6" s="2" t="s">
        <v>14</v>
      </c>
      <c r="G6" s="26"/>
      <c r="H6" s="2" t="s">
        <v>15</v>
      </c>
      <c r="I6" s="2" t="s">
        <v>16</v>
      </c>
      <c r="J6" s="2" t="s">
        <v>17</v>
      </c>
      <c r="K6" s="26"/>
      <c r="L6" s="2" t="s">
        <v>18</v>
      </c>
      <c r="M6" s="3" t="s">
        <v>19</v>
      </c>
      <c r="N6" s="2" t="s">
        <v>20</v>
      </c>
      <c r="O6" s="29"/>
      <c r="P6" s="2" t="s">
        <v>21</v>
      </c>
      <c r="Q6" s="2" t="s">
        <v>22</v>
      </c>
      <c r="R6" s="2" t="s">
        <v>23</v>
      </c>
      <c r="S6" s="26"/>
      <c r="T6" s="2" t="s">
        <v>24</v>
      </c>
      <c r="U6" s="2" t="s">
        <v>25</v>
      </c>
      <c r="V6" s="2" t="s">
        <v>26</v>
      </c>
      <c r="W6" s="26"/>
    </row>
    <row r="7" spans="1:23" x14ac:dyDescent="0.25">
      <c r="A7" s="21" t="s">
        <v>33</v>
      </c>
      <c r="B7" s="20" t="s">
        <v>54</v>
      </c>
      <c r="C7" s="9">
        <f>(G7+K7+O7+S7+W7)/5</f>
        <v>91.64200000000001</v>
      </c>
      <c r="D7" s="2">
        <v>100</v>
      </c>
      <c r="E7" s="4">
        <v>100</v>
      </c>
      <c r="F7" s="10">
        <v>98.9</v>
      </c>
      <c r="G7" s="8">
        <f>(D7*0.3)+(E7*0.3)+(F7*0.4)</f>
        <v>99.56</v>
      </c>
      <c r="H7" s="4">
        <v>100</v>
      </c>
      <c r="I7" s="8">
        <f>(H7+J7)/2</f>
        <v>98.45</v>
      </c>
      <c r="J7" s="1">
        <v>96.9</v>
      </c>
      <c r="K7" s="6">
        <f>(H7*0.3)+(I7*0.4)+(J7*0.3)</f>
        <v>98.449999999999989</v>
      </c>
      <c r="L7" s="2">
        <v>40</v>
      </c>
      <c r="M7" s="2">
        <v>80</v>
      </c>
      <c r="N7" s="1">
        <v>75.900000000000006</v>
      </c>
      <c r="O7" s="7">
        <f>(L7*0.3)+(M7*0.4)+(N7*0.3)</f>
        <v>66.77</v>
      </c>
      <c r="P7" s="1">
        <v>96.6</v>
      </c>
      <c r="Q7" s="1">
        <v>97.8</v>
      </c>
      <c r="R7" s="1">
        <v>98.5</v>
      </c>
      <c r="S7" s="6">
        <f>(P7*0.4)+(Q7*0.4)+(R7*0.2)</f>
        <v>97.460000000000008</v>
      </c>
      <c r="T7" s="1">
        <v>93.6</v>
      </c>
      <c r="U7" s="1">
        <v>96.2</v>
      </c>
      <c r="V7" s="1">
        <v>97.3</v>
      </c>
      <c r="W7" s="5">
        <f>(T7*0.3)+(U7*0.2)+(V7*0.5)</f>
        <v>95.97</v>
      </c>
    </row>
    <row r="8" spans="1:23" x14ac:dyDescent="0.25">
      <c r="A8" s="21" t="s">
        <v>34</v>
      </c>
      <c r="B8" s="20" t="s">
        <v>55</v>
      </c>
      <c r="C8" s="9">
        <f t="shared" ref="C8:C65" si="0">(G8+K8+O8+S8+W8)/5</f>
        <v>92.876000000000005</v>
      </c>
      <c r="D8" s="4">
        <v>100</v>
      </c>
      <c r="E8" s="4">
        <v>100</v>
      </c>
      <c r="F8" s="10">
        <v>98.6</v>
      </c>
      <c r="G8" s="8">
        <f t="shared" ref="G8:G65" si="1">(D8*0.3)+(E8*0.3)+(F8*0.4)</f>
        <v>99.44</v>
      </c>
      <c r="H8" s="4">
        <v>100</v>
      </c>
      <c r="I8" s="8">
        <f t="shared" ref="I8:I65" si="2">(H8+J8)/2</f>
        <v>99.6</v>
      </c>
      <c r="J8" s="1">
        <v>99.2</v>
      </c>
      <c r="K8" s="6">
        <f t="shared" ref="K8:K65" si="3">(H8*0.3)+(I8*0.4)+(J8*0.3)</f>
        <v>99.6</v>
      </c>
      <c r="L8" s="4">
        <v>40</v>
      </c>
      <c r="M8" s="4">
        <v>80</v>
      </c>
      <c r="N8" s="1">
        <v>86.4</v>
      </c>
      <c r="O8" s="7">
        <f t="shared" ref="O8:O65" si="4">(L8*0.3)+(M8*0.4)+(N8*0.3)</f>
        <v>69.92</v>
      </c>
      <c r="P8" s="1">
        <v>98</v>
      </c>
      <c r="Q8" s="1">
        <v>96.6</v>
      </c>
      <c r="R8" s="1">
        <v>98.5</v>
      </c>
      <c r="S8" s="6">
        <f t="shared" ref="S8:S65" si="5">(P8*0.4)+(Q8*0.4)+(R8*0.2)</f>
        <v>97.54</v>
      </c>
      <c r="T8" s="1">
        <v>96.8</v>
      </c>
      <c r="U8" s="1">
        <v>98.2</v>
      </c>
      <c r="V8" s="1">
        <v>98.4</v>
      </c>
      <c r="W8" s="5">
        <f t="shared" ref="W8:W65" si="6">(T8*0.3)+(U8*0.2)+(V8*0.5)</f>
        <v>97.88</v>
      </c>
    </row>
    <row r="9" spans="1:23" x14ac:dyDescent="0.25">
      <c r="A9" s="22" t="s">
        <v>35</v>
      </c>
      <c r="B9" s="20" t="s">
        <v>56</v>
      </c>
      <c r="C9" s="9">
        <f t="shared" si="0"/>
        <v>95.318000000000012</v>
      </c>
      <c r="D9" s="4">
        <v>100</v>
      </c>
      <c r="E9" s="4">
        <v>100</v>
      </c>
      <c r="F9" s="10">
        <v>95.8</v>
      </c>
      <c r="G9" s="8">
        <f t="shared" si="1"/>
        <v>98.32</v>
      </c>
      <c r="H9" s="4">
        <v>100</v>
      </c>
      <c r="I9" s="8">
        <f t="shared" si="2"/>
        <v>98.45</v>
      </c>
      <c r="J9" s="1">
        <v>96.9</v>
      </c>
      <c r="K9" s="6">
        <f t="shared" si="3"/>
        <v>98.449999999999989</v>
      </c>
      <c r="L9" s="4">
        <v>80</v>
      </c>
      <c r="M9" s="4">
        <v>100</v>
      </c>
      <c r="N9" s="1">
        <v>89.4</v>
      </c>
      <c r="O9" s="7">
        <f t="shared" si="4"/>
        <v>90.82</v>
      </c>
      <c r="P9" s="1">
        <v>94.8</v>
      </c>
      <c r="Q9" s="1">
        <v>92.5</v>
      </c>
      <c r="R9" s="1">
        <v>97.4</v>
      </c>
      <c r="S9" s="6">
        <f t="shared" si="5"/>
        <v>94.4</v>
      </c>
      <c r="T9" s="1">
        <v>92</v>
      </c>
      <c r="U9" s="1">
        <v>95</v>
      </c>
      <c r="V9" s="1">
        <v>96</v>
      </c>
      <c r="W9" s="5">
        <f t="shared" si="6"/>
        <v>94.6</v>
      </c>
    </row>
    <row r="10" spans="1:23" x14ac:dyDescent="0.25">
      <c r="A10" s="22" t="s">
        <v>36</v>
      </c>
      <c r="B10" s="20" t="s">
        <v>57</v>
      </c>
      <c r="C10" s="9">
        <f t="shared" si="0"/>
        <v>92.945999999999998</v>
      </c>
      <c r="D10" s="4">
        <v>100</v>
      </c>
      <c r="E10" s="4">
        <v>100</v>
      </c>
      <c r="F10" s="10">
        <v>93.5</v>
      </c>
      <c r="G10" s="8">
        <f t="shared" si="1"/>
        <v>97.4</v>
      </c>
      <c r="H10" s="4">
        <v>100</v>
      </c>
      <c r="I10" s="8">
        <f t="shared" si="2"/>
        <v>97.4</v>
      </c>
      <c r="J10" s="1">
        <v>94.8</v>
      </c>
      <c r="K10" s="6">
        <f t="shared" si="3"/>
        <v>97.4</v>
      </c>
      <c r="L10" s="4">
        <v>60</v>
      </c>
      <c r="M10" s="4">
        <v>100</v>
      </c>
      <c r="N10" s="1">
        <v>92.1</v>
      </c>
      <c r="O10" s="7">
        <f t="shared" si="4"/>
        <v>85.63</v>
      </c>
      <c r="P10" s="1">
        <v>91.6</v>
      </c>
      <c r="Q10" s="1">
        <v>93.7</v>
      </c>
      <c r="R10" s="1">
        <v>98.6</v>
      </c>
      <c r="S10" s="6">
        <f t="shared" si="5"/>
        <v>93.84</v>
      </c>
      <c r="T10" s="1">
        <v>87.8</v>
      </c>
      <c r="U10" s="1">
        <v>95.1</v>
      </c>
      <c r="V10" s="1">
        <v>90.2</v>
      </c>
      <c r="W10" s="5">
        <f t="shared" si="6"/>
        <v>90.460000000000008</v>
      </c>
    </row>
    <row r="11" spans="1:23" x14ac:dyDescent="0.25">
      <c r="A11" s="22" t="s">
        <v>37</v>
      </c>
      <c r="B11" s="20" t="s">
        <v>58</v>
      </c>
      <c r="C11" s="9">
        <f t="shared" si="0"/>
        <v>97.04</v>
      </c>
      <c r="D11" s="4">
        <v>100</v>
      </c>
      <c r="E11" s="4">
        <v>100</v>
      </c>
      <c r="F11" s="10">
        <v>97.5</v>
      </c>
      <c r="G11" s="8">
        <f t="shared" si="1"/>
        <v>99</v>
      </c>
      <c r="H11" s="4">
        <v>100</v>
      </c>
      <c r="I11" s="8">
        <f t="shared" si="2"/>
        <v>99.05</v>
      </c>
      <c r="J11" s="1">
        <v>98.1</v>
      </c>
      <c r="K11" s="6">
        <f t="shared" si="3"/>
        <v>99.05</v>
      </c>
      <c r="L11" s="4">
        <v>60</v>
      </c>
      <c r="M11" s="4">
        <v>100</v>
      </c>
      <c r="N11" s="1">
        <v>100</v>
      </c>
      <c r="O11" s="7">
        <f t="shared" si="4"/>
        <v>88</v>
      </c>
      <c r="P11" s="1">
        <v>100</v>
      </c>
      <c r="Q11" s="1">
        <v>99.8</v>
      </c>
      <c r="R11" s="1">
        <v>100</v>
      </c>
      <c r="S11" s="6">
        <f t="shared" si="5"/>
        <v>99.92</v>
      </c>
      <c r="T11" s="1">
        <v>99.5</v>
      </c>
      <c r="U11" s="1">
        <v>97.4</v>
      </c>
      <c r="V11" s="1">
        <v>99.8</v>
      </c>
      <c r="W11" s="5">
        <f t="shared" si="6"/>
        <v>99.22999999999999</v>
      </c>
    </row>
    <row r="12" spans="1:23" ht="36" x14ac:dyDescent="0.25">
      <c r="A12" s="22" t="s">
        <v>38</v>
      </c>
      <c r="B12" s="20" t="s">
        <v>59</v>
      </c>
      <c r="C12" s="9">
        <f t="shared" si="0"/>
        <v>97.624000000000009</v>
      </c>
      <c r="D12" s="4">
        <v>100</v>
      </c>
      <c r="E12" s="4">
        <v>100</v>
      </c>
      <c r="F12" s="10">
        <v>99.65</v>
      </c>
      <c r="G12" s="8">
        <f t="shared" si="1"/>
        <v>99.860000000000014</v>
      </c>
      <c r="H12" s="4">
        <v>100</v>
      </c>
      <c r="I12" s="8">
        <f t="shared" si="2"/>
        <v>99.75</v>
      </c>
      <c r="J12" s="1">
        <v>99.5</v>
      </c>
      <c r="K12" s="6">
        <f t="shared" si="3"/>
        <v>99.75</v>
      </c>
      <c r="L12" s="4">
        <v>80</v>
      </c>
      <c r="M12" s="4">
        <v>100</v>
      </c>
      <c r="N12" s="1">
        <v>87</v>
      </c>
      <c r="O12" s="7">
        <f t="shared" si="4"/>
        <v>90.1</v>
      </c>
      <c r="P12" s="1">
        <v>99.2</v>
      </c>
      <c r="Q12" s="1">
        <v>99.2</v>
      </c>
      <c r="R12" s="1">
        <v>100</v>
      </c>
      <c r="S12" s="6">
        <f t="shared" si="5"/>
        <v>99.360000000000014</v>
      </c>
      <c r="T12" s="1">
        <v>98.8</v>
      </c>
      <c r="U12" s="1">
        <v>98.8</v>
      </c>
      <c r="V12" s="1">
        <v>99.3</v>
      </c>
      <c r="W12" s="5">
        <f t="shared" si="6"/>
        <v>99.05</v>
      </c>
    </row>
    <row r="13" spans="1:23" ht="24" x14ac:dyDescent="0.25">
      <c r="A13" s="22" t="s">
        <v>39</v>
      </c>
      <c r="B13" s="20" t="s">
        <v>60</v>
      </c>
      <c r="C13" s="9">
        <f t="shared" si="0"/>
        <v>91.16</v>
      </c>
      <c r="D13" s="4">
        <v>100</v>
      </c>
      <c r="E13" s="4">
        <v>100</v>
      </c>
      <c r="F13" s="10">
        <v>99.75</v>
      </c>
      <c r="G13" s="8">
        <f t="shared" si="1"/>
        <v>99.9</v>
      </c>
      <c r="H13" s="4">
        <v>100</v>
      </c>
      <c r="I13" s="8">
        <f t="shared" si="2"/>
        <v>97.6</v>
      </c>
      <c r="J13" s="1">
        <v>95.2</v>
      </c>
      <c r="K13" s="6">
        <f t="shared" si="3"/>
        <v>97.6</v>
      </c>
      <c r="L13" s="4">
        <v>20</v>
      </c>
      <c r="M13" s="4">
        <v>60</v>
      </c>
      <c r="N13" s="1">
        <v>100</v>
      </c>
      <c r="O13" s="7">
        <f t="shared" si="4"/>
        <v>60</v>
      </c>
      <c r="P13" s="1">
        <v>99</v>
      </c>
      <c r="Q13" s="1">
        <v>99</v>
      </c>
      <c r="R13" s="1">
        <v>100</v>
      </c>
      <c r="S13" s="6">
        <f t="shared" si="5"/>
        <v>99.2</v>
      </c>
      <c r="T13" s="1">
        <v>99</v>
      </c>
      <c r="U13" s="1">
        <v>99.5</v>
      </c>
      <c r="V13" s="1">
        <v>99</v>
      </c>
      <c r="W13" s="5">
        <f t="shared" si="6"/>
        <v>99.1</v>
      </c>
    </row>
    <row r="14" spans="1:23" x14ac:dyDescent="0.25">
      <c r="A14" s="22" t="s">
        <v>40</v>
      </c>
      <c r="B14" s="20" t="s">
        <v>61</v>
      </c>
      <c r="C14" s="9">
        <f t="shared" si="0"/>
        <v>94.215999999999994</v>
      </c>
      <c r="D14" s="4">
        <v>100</v>
      </c>
      <c r="E14" s="4">
        <v>100</v>
      </c>
      <c r="F14" s="10">
        <v>99.65</v>
      </c>
      <c r="G14" s="8">
        <f t="shared" si="1"/>
        <v>99.860000000000014</v>
      </c>
      <c r="H14" s="4">
        <v>100</v>
      </c>
      <c r="I14" s="8">
        <f t="shared" si="2"/>
        <v>99.55</v>
      </c>
      <c r="J14" s="1">
        <v>99.1</v>
      </c>
      <c r="K14" s="6">
        <f t="shared" si="3"/>
        <v>99.549999999999983</v>
      </c>
      <c r="L14" s="4">
        <v>40</v>
      </c>
      <c r="M14" s="4">
        <v>80</v>
      </c>
      <c r="N14" s="1">
        <v>96.3</v>
      </c>
      <c r="O14" s="7">
        <f t="shared" si="4"/>
        <v>72.89</v>
      </c>
      <c r="P14" s="1">
        <v>99.3</v>
      </c>
      <c r="Q14" s="1">
        <v>99.3</v>
      </c>
      <c r="R14" s="1">
        <v>99.5</v>
      </c>
      <c r="S14" s="6">
        <f t="shared" si="5"/>
        <v>99.34</v>
      </c>
      <c r="T14" s="1">
        <v>99.3</v>
      </c>
      <c r="U14" s="1">
        <v>99.5</v>
      </c>
      <c r="V14" s="1">
        <v>99.5</v>
      </c>
      <c r="W14" s="5">
        <f t="shared" si="6"/>
        <v>99.44</v>
      </c>
    </row>
    <row r="15" spans="1:23" x14ac:dyDescent="0.25">
      <c r="A15" s="22" t="s">
        <v>41</v>
      </c>
      <c r="B15" s="20" t="s">
        <v>62</v>
      </c>
      <c r="C15" s="9">
        <f t="shared" si="0"/>
        <v>91.350000000000009</v>
      </c>
      <c r="D15" s="4">
        <v>100</v>
      </c>
      <c r="E15" s="4">
        <v>100</v>
      </c>
      <c r="F15" s="10">
        <v>97.25</v>
      </c>
      <c r="G15" s="8">
        <f t="shared" si="1"/>
        <v>98.9</v>
      </c>
      <c r="H15" s="4">
        <v>100</v>
      </c>
      <c r="I15" s="8">
        <f t="shared" si="2"/>
        <v>98.1</v>
      </c>
      <c r="J15" s="1">
        <v>96.2</v>
      </c>
      <c r="K15" s="6">
        <f t="shared" si="3"/>
        <v>98.100000000000009</v>
      </c>
      <c r="L15" s="4">
        <v>40</v>
      </c>
      <c r="M15" s="4">
        <v>80</v>
      </c>
      <c r="N15" s="1">
        <v>80.400000000000006</v>
      </c>
      <c r="O15" s="7">
        <f t="shared" si="4"/>
        <v>68.12</v>
      </c>
      <c r="P15" s="1">
        <v>95.4</v>
      </c>
      <c r="Q15" s="1">
        <v>96.6</v>
      </c>
      <c r="R15" s="1">
        <v>97</v>
      </c>
      <c r="S15" s="6">
        <f t="shared" si="5"/>
        <v>96.200000000000017</v>
      </c>
      <c r="T15" s="1">
        <v>93.7</v>
      </c>
      <c r="U15" s="1">
        <v>94.1</v>
      </c>
      <c r="V15" s="1">
        <v>97</v>
      </c>
      <c r="W15" s="5">
        <f t="shared" si="6"/>
        <v>95.43</v>
      </c>
    </row>
    <row r="16" spans="1:23" x14ac:dyDescent="0.25">
      <c r="A16" s="22" t="s">
        <v>42</v>
      </c>
      <c r="B16" s="20" t="s">
        <v>63</v>
      </c>
      <c r="C16" s="9">
        <f t="shared" si="0"/>
        <v>90</v>
      </c>
      <c r="D16" s="4">
        <v>100</v>
      </c>
      <c r="E16" s="4">
        <v>100</v>
      </c>
      <c r="F16" s="10">
        <v>95.199999999999989</v>
      </c>
      <c r="G16" s="8">
        <f t="shared" si="1"/>
        <v>98.08</v>
      </c>
      <c r="H16" s="4">
        <v>100</v>
      </c>
      <c r="I16" s="8">
        <f t="shared" si="2"/>
        <v>98.65</v>
      </c>
      <c r="J16" s="1">
        <v>97.3</v>
      </c>
      <c r="K16" s="6">
        <f t="shared" si="3"/>
        <v>98.65</v>
      </c>
      <c r="L16" s="4">
        <v>40</v>
      </c>
      <c r="M16" s="4">
        <v>60</v>
      </c>
      <c r="N16" s="1">
        <v>93</v>
      </c>
      <c r="O16" s="7">
        <f t="shared" si="4"/>
        <v>63.9</v>
      </c>
      <c r="P16" s="1">
        <v>94.3</v>
      </c>
      <c r="Q16" s="1">
        <v>97.7</v>
      </c>
      <c r="R16" s="1">
        <v>93.8</v>
      </c>
      <c r="S16" s="6">
        <f t="shared" si="5"/>
        <v>95.560000000000016</v>
      </c>
      <c r="T16" s="1">
        <v>91.3</v>
      </c>
      <c r="U16" s="1">
        <v>94.6</v>
      </c>
      <c r="V16" s="1">
        <v>95</v>
      </c>
      <c r="W16" s="5">
        <f t="shared" si="6"/>
        <v>93.81</v>
      </c>
    </row>
    <row r="17" spans="1:23" x14ac:dyDescent="0.25">
      <c r="A17" s="22" t="s">
        <v>43</v>
      </c>
      <c r="B17" s="20" t="s">
        <v>64</v>
      </c>
      <c r="C17" s="9">
        <f t="shared" si="0"/>
        <v>95.03</v>
      </c>
      <c r="D17" s="4">
        <v>100</v>
      </c>
      <c r="E17" s="4">
        <v>100</v>
      </c>
      <c r="F17" s="10">
        <v>96.050000000000011</v>
      </c>
      <c r="G17" s="8">
        <f t="shared" si="1"/>
        <v>98.420000000000016</v>
      </c>
      <c r="H17" s="4">
        <v>100</v>
      </c>
      <c r="I17" s="8">
        <f t="shared" si="2"/>
        <v>98.3</v>
      </c>
      <c r="J17" s="1">
        <v>96.6</v>
      </c>
      <c r="K17" s="6">
        <f t="shared" si="3"/>
        <v>98.299999999999983</v>
      </c>
      <c r="L17" s="4">
        <v>60</v>
      </c>
      <c r="M17" s="4">
        <v>100</v>
      </c>
      <c r="N17" s="1">
        <v>89.3</v>
      </c>
      <c r="O17" s="7">
        <f t="shared" si="4"/>
        <v>84.789999999999992</v>
      </c>
      <c r="P17" s="1">
        <v>97.7</v>
      </c>
      <c r="Q17" s="1">
        <v>96.2</v>
      </c>
      <c r="R17" s="1">
        <v>97.8</v>
      </c>
      <c r="S17" s="6">
        <f t="shared" si="5"/>
        <v>97.12</v>
      </c>
      <c r="T17" s="1">
        <v>96.2</v>
      </c>
      <c r="U17" s="1">
        <v>95.8</v>
      </c>
      <c r="V17" s="1">
        <v>97</v>
      </c>
      <c r="W17" s="5">
        <f t="shared" si="6"/>
        <v>96.52</v>
      </c>
    </row>
    <row r="18" spans="1:23" ht="24" x14ac:dyDescent="0.25">
      <c r="A18" s="22" t="s">
        <v>44</v>
      </c>
      <c r="B18" s="20" t="s">
        <v>65</v>
      </c>
      <c r="C18" s="9">
        <f t="shared" si="0"/>
        <v>98.861999999999995</v>
      </c>
      <c r="D18" s="4">
        <v>100</v>
      </c>
      <c r="E18" s="4">
        <v>100</v>
      </c>
      <c r="F18" s="10">
        <v>99.65</v>
      </c>
      <c r="G18" s="8">
        <f t="shared" si="1"/>
        <v>99.860000000000014</v>
      </c>
      <c r="H18" s="4">
        <v>100</v>
      </c>
      <c r="I18" s="8">
        <f t="shared" si="2"/>
        <v>99.7</v>
      </c>
      <c r="J18" s="1">
        <v>99.4</v>
      </c>
      <c r="K18" s="6">
        <f t="shared" si="3"/>
        <v>99.699999999999989</v>
      </c>
      <c r="L18" s="4">
        <v>100</v>
      </c>
      <c r="M18" s="4">
        <v>100</v>
      </c>
      <c r="N18" s="1">
        <v>84.5</v>
      </c>
      <c r="O18" s="7">
        <f t="shared" si="4"/>
        <v>95.35</v>
      </c>
      <c r="P18" s="1">
        <v>99.7</v>
      </c>
      <c r="Q18" s="1">
        <v>99.5</v>
      </c>
      <c r="R18" s="1">
        <v>100</v>
      </c>
      <c r="S18" s="6">
        <f t="shared" si="5"/>
        <v>99.68</v>
      </c>
      <c r="T18" s="1">
        <v>99.7</v>
      </c>
      <c r="U18" s="1">
        <v>99.8</v>
      </c>
      <c r="V18" s="1">
        <v>99.7</v>
      </c>
      <c r="W18" s="5">
        <f t="shared" si="6"/>
        <v>99.72</v>
      </c>
    </row>
    <row r="19" spans="1:23" x14ac:dyDescent="0.25">
      <c r="A19" s="22" t="s">
        <v>45</v>
      </c>
      <c r="B19" s="20" t="s">
        <v>66</v>
      </c>
      <c r="C19" s="9">
        <f t="shared" si="0"/>
        <v>92.07</v>
      </c>
      <c r="D19" s="4">
        <v>100</v>
      </c>
      <c r="E19" s="4">
        <v>100</v>
      </c>
      <c r="F19" s="10">
        <v>95.65</v>
      </c>
      <c r="G19" s="8">
        <f t="shared" si="1"/>
        <v>98.26</v>
      </c>
      <c r="H19" s="4">
        <v>100</v>
      </c>
      <c r="I19" s="8">
        <f t="shared" si="2"/>
        <v>97.75</v>
      </c>
      <c r="J19" s="1">
        <v>95.5</v>
      </c>
      <c r="K19" s="6">
        <f t="shared" si="3"/>
        <v>97.75</v>
      </c>
      <c r="L19" s="4">
        <v>60</v>
      </c>
      <c r="M19" s="4">
        <v>80</v>
      </c>
      <c r="N19" s="1">
        <v>88.1</v>
      </c>
      <c r="O19" s="7">
        <f t="shared" si="4"/>
        <v>76.429999999999993</v>
      </c>
      <c r="P19" s="1">
        <v>95.4</v>
      </c>
      <c r="Q19" s="1">
        <v>93.2</v>
      </c>
      <c r="R19" s="1">
        <v>97.6</v>
      </c>
      <c r="S19" s="6">
        <f t="shared" si="5"/>
        <v>94.96</v>
      </c>
      <c r="T19" s="1">
        <v>90.1</v>
      </c>
      <c r="U19" s="1">
        <v>92.6</v>
      </c>
      <c r="V19" s="1">
        <v>94.8</v>
      </c>
      <c r="W19" s="5">
        <f t="shared" si="6"/>
        <v>92.949999999999989</v>
      </c>
    </row>
    <row r="20" spans="1:23" x14ac:dyDescent="0.25">
      <c r="A20" s="22" t="s">
        <v>46</v>
      </c>
      <c r="B20" s="20" t="s">
        <v>68</v>
      </c>
      <c r="C20" s="9">
        <f t="shared" si="0"/>
        <v>96.566000000000003</v>
      </c>
      <c r="D20" s="4">
        <v>100</v>
      </c>
      <c r="E20" s="4">
        <v>100</v>
      </c>
      <c r="F20" s="10">
        <v>99.699999999999989</v>
      </c>
      <c r="G20" s="8">
        <f t="shared" si="1"/>
        <v>99.88</v>
      </c>
      <c r="H20" s="4">
        <v>100</v>
      </c>
      <c r="I20" s="8">
        <f t="shared" si="2"/>
        <v>99.55</v>
      </c>
      <c r="J20" s="1">
        <v>99.1</v>
      </c>
      <c r="K20" s="6">
        <f t="shared" si="3"/>
        <v>99.549999999999983</v>
      </c>
      <c r="L20" s="4">
        <v>60</v>
      </c>
      <c r="M20" s="4">
        <v>100</v>
      </c>
      <c r="N20" s="1">
        <v>88.1</v>
      </c>
      <c r="O20" s="7">
        <f t="shared" si="4"/>
        <v>84.429999999999993</v>
      </c>
      <c r="P20" s="1">
        <v>100</v>
      </c>
      <c r="Q20" s="1">
        <v>99.5</v>
      </c>
      <c r="R20" s="1">
        <v>99.8</v>
      </c>
      <c r="S20" s="6">
        <f t="shared" si="5"/>
        <v>99.760000000000019</v>
      </c>
      <c r="T20" s="1">
        <v>99.5</v>
      </c>
      <c r="U20" s="1">
        <v>97.8</v>
      </c>
      <c r="V20" s="1">
        <v>99.6</v>
      </c>
      <c r="W20" s="5">
        <f t="shared" si="6"/>
        <v>99.21</v>
      </c>
    </row>
    <row r="21" spans="1:23" x14ac:dyDescent="0.25">
      <c r="A21" s="22" t="s">
        <v>47</v>
      </c>
      <c r="B21" s="20" t="s">
        <v>69</v>
      </c>
      <c r="C21" s="9">
        <f t="shared" si="0"/>
        <v>91.501999999999995</v>
      </c>
      <c r="D21" s="4">
        <v>96.3</v>
      </c>
      <c r="E21" s="4">
        <v>100</v>
      </c>
      <c r="F21" s="10">
        <v>93.199999999999989</v>
      </c>
      <c r="G21" s="8">
        <f t="shared" si="1"/>
        <v>96.169999999999987</v>
      </c>
      <c r="H21" s="4">
        <v>100</v>
      </c>
      <c r="I21" s="8">
        <f t="shared" si="2"/>
        <v>97.15</v>
      </c>
      <c r="J21" s="1">
        <v>94.3</v>
      </c>
      <c r="K21" s="6">
        <f t="shared" si="3"/>
        <v>97.15</v>
      </c>
      <c r="L21" s="4">
        <v>60</v>
      </c>
      <c r="M21" s="4">
        <v>80</v>
      </c>
      <c r="N21" s="1">
        <v>95.8</v>
      </c>
      <c r="O21" s="7">
        <f t="shared" si="4"/>
        <v>78.739999999999995</v>
      </c>
      <c r="P21" s="1">
        <v>93.9</v>
      </c>
      <c r="Q21" s="1">
        <v>93</v>
      </c>
      <c r="R21" s="1">
        <v>99.3</v>
      </c>
      <c r="S21" s="6">
        <f t="shared" si="5"/>
        <v>94.62</v>
      </c>
      <c r="T21" s="1">
        <v>85.7</v>
      </c>
      <c r="U21" s="1">
        <v>97.1</v>
      </c>
      <c r="V21" s="1">
        <v>91.4</v>
      </c>
      <c r="W21" s="5">
        <f t="shared" si="6"/>
        <v>90.830000000000013</v>
      </c>
    </row>
    <row r="22" spans="1:23" x14ac:dyDescent="0.25">
      <c r="A22" s="22" t="s">
        <v>48</v>
      </c>
      <c r="B22" s="20" t="s">
        <v>70</v>
      </c>
      <c r="C22" s="9">
        <f t="shared" si="0"/>
        <v>94.436000000000007</v>
      </c>
      <c r="D22" s="4">
        <v>100</v>
      </c>
      <c r="E22" s="4">
        <v>100</v>
      </c>
      <c r="F22" s="10">
        <v>94.45</v>
      </c>
      <c r="G22" s="8">
        <f t="shared" si="1"/>
        <v>97.78</v>
      </c>
      <c r="H22" s="4">
        <v>100</v>
      </c>
      <c r="I22" s="8">
        <f t="shared" si="2"/>
        <v>98.05</v>
      </c>
      <c r="J22" s="1">
        <v>96.1</v>
      </c>
      <c r="K22" s="6">
        <f t="shared" si="3"/>
        <v>98.05</v>
      </c>
      <c r="L22" s="4">
        <v>60</v>
      </c>
      <c r="M22" s="4">
        <v>100</v>
      </c>
      <c r="N22" s="1">
        <v>100</v>
      </c>
      <c r="O22" s="7">
        <f t="shared" si="4"/>
        <v>88</v>
      </c>
      <c r="P22" s="1">
        <v>94.1</v>
      </c>
      <c r="Q22" s="1">
        <v>94.7</v>
      </c>
      <c r="R22" s="1">
        <v>98.1</v>
      </c>
      <c r="S22" s="6">
        <f t="shared" si="5"/>
        <v>95.140000000000015</v>
      </c>
      <c r="T22" s="1">
        <v>88.8</v>
      </c>
      <c r="U22" s="1">
        <v>96.1</v>
      </c>
      <c r="V22" s="1">
        <v>94.7</v>
      </c>
      <c r="W22" s="5">
        <f t="shared" si="6"/>
        <v>93.210000000000008</v>
      </c>
    </row>
    <row r="23" spans="1:23" x14ac:dyDescent="0.25">
      <c r="A23" s="22" t="s">
        <v>49</v>
      </c>
      <c r="B23" s="20" t="s">
        <v>71</v>
      </c>
      <c r="C23" s="9">
        <f t="shared" si="0"/>
        <v>99.448000000000008</v>
      </c>
      <c r="D23" s="4">
        <v>100</v>
      </c>
      <c r="E23" s="4">
        <v>100</v>
      </c>
      <c r="F23" s="10">
        <v>99.5</v>
      </c>
      <c r="G23" s="8">
        <f t="shared" si="1"/>
        <v>99.800000000000011</v>
      </c>
      <c r="H23" s="4">
        <v>100</v>
      </c>
      <c r="I23" s="8">
        <f t="shared" si="2"/>
        <v>99.9</v>
      </c>
      <c r="J23" s="1">
        <v>99.8</v>
      </c>
      <c r="K23" s="6">
        <f t="shared" si="3"/>
        <v>99.9</v>
      </c>
      <c r="L23" s="4">
        <v>100</v>
      </c>
      <c r="M23" s="4">
        <v>100</v>
      </c>
      <c r="N23" s="1">
        <v>94.4</v>
      </c>
      <c r="O23" s="7">
        <f t="shared" si="4"/>
        <v>98.32</v>
      </c>
      <c r="P23" s="1">
        <v>99.8</v>
      </c>
      <c r="Q23" s="1">
        <v>99.8</v>
      </c>
      <c r="R23" s="1">
        <v>100</v>
      </c>
      <c r="S23" s="6">
        <f t="shared" si="5"/>
        <v>99.84</v>
      </c>
      <c r="T23" s="1">
        <v>99</v>
      </c>
      <c r="U23" s="1">
        <v>99.4</v>
      </c>
      <c r="V23" s="1">
        <v>99.6</v>
      </c>
      <c r="W23" s="5">
        <f t="shared" si="6"/>
        <v>99.38</v>
      </c>
    </row>
    <row r="24" spans="1:23" x14ac:dyDescent="0.25">
      <c r="A24" s="22" t="s">
        <v>50</v>
      </c>
      <c r="B24" s="20" t="s">
        <v>72</v>
      </c>
      <c r="C24" s="9">
        <f t="shared" si="0"/>
        <v>95.347999999999999</v>
      </c>
      <c r="D24" s="4">
        <v>100</v>
      </c>
      <c r="E24" s="4">
        <v>100</v>
      </c>
      <c r="F24" s="10">
        <v>99.5</v>
      </c>
      <c r="G24" s="8">
        <f t="shared" si="1"/>
        <v>99.800000000000011</v>
      </c>
      <c r="H24" s="4">
        <v>100</v>
      </c>
      <c r="I24" s="8">
        <f t="shared" si="2"/>
        <v>99.85</v>
      </c>
      <c r="J24" s="1">
        <v>99.7</v>
      </c>
      <c r="K24" s="6">
        <f t="shared" si="3"/>
        <v>99.85</v>
      </c>
      <c r="L24" s="4">
        <v>60</v>
      </c>
      <c r="M24" s="4">
        <v>80</v>
      </c>
      <c r="N24" s="1">
        <v>92.3</v>
      </c>
      <c r="O24" s="7">
        <f t="shared" si="4"/>
        <v>77.69</v>
      </c>
      <c r="P24" s="1">
        <v>99.7</v>
      </c>
      <c r="Q24" s="1">
        <v>99.4</v>
      </c>
      <c r="R24" s="1">
        <v>100</v>
      </c>
      <c r="S24" s="6">
        <f t="shared" si="5"/>
        <v>99.640000000000015</v>
      </c>
      <c r="T24" s="1">
        <v>99.4</v>
      </c>
      <c r="U24" s="1">
        <v>99.7</v>
      </c>
      <c r="V24" s="1">
        <v>100</v>
      </c>
      <c r="W24" s="5">
        <f t="shared" si="6"/>
        <v>99.76</v>
      </c>
    </row>
    <row r="25" spans="1:23" x14ac:dyDescent="0.25">
      <c r="A25" s="22" t="s">
        <v>51</v>
      </c>
      <c r="B25" s="20" t="s">
        <v>73</v>
      </c>
      <c r="C25" s="9">
        <f t="shared" si="0"/>
        <v>96.876000000000005</v>
      </c>
      <c r="D25" s="4">
        <v>96.3</v>
      </c>
      <c r="E25" s="4">
        <v>100</v>
      </c>
      <c r="F25" s="10">
        <v>97.699999999999989</v>
      </c>
      <c r="G25" s="8">
        <f t="shared" si="1"/>
        <v>97.97</v>
      </c>
      <c r="H25" s="4">
        <v>100</v>
      </c>
      <c r="I25" s="8">
        <f t="shared" si="2"/>
        <v>98.75</v>
      </c>
      <c r="J25" s="1">
        <v>97.5</v>
      </c>
      <c r="K25" s="6">
        <f t="shared" si="3"/>
        <v>98.75</v>
      </c>
      <c r="L25" s="4">
        <v>100</v>
      </c>
      <c r="M25" s="4">
        <v>100</v>
      </c>
      <c r="N25" s="1">
        <v>100</v>
      </c>
      <c r="O25" s="7">
        <f t="shared" si="4"/>
        <v>100</v>
      </c>
      <c r="P25" s="1">
        <v>91.9</v>
      </c>
      <c r="Q25" s="1">
        <v>93.9</v>
      </c>
      <c r="R25" s="1">
        <v>98.7</v>
      </c>
      <c r="S25" s="6">
        <f t="shared" si="5"/>
        <v>94.06</v>
      </c>
      <c r="T25" s="1">
        <v>90.4</v>
      </c>
      <c r="U25" s="1">
        <v>93.9</v>
      </c>
      <c r="V25" s="1">
        <v>95.4</v>
      </c>
      <c r="W25" s="5">
        <f t="shared" si="6"/>
        <v>93.600000000000009</v>
      </c>
    </row>
    <row r="26" spans="1:23" x14ac:dyDescent="0.25">
      <c r="A26" s="22" t="s">
        <v>52</v>
      </c>
      <c r="B26" s="20" t="s">
        <v>75</v>
      </c>
      <c r="C26" s="9">
        <f t="shared" si="0"/>
        <v>91.811999999999998</v>
      </c>
      <c r="D26" s="4">
        <v>96.3</v>
      </c>
      <c r="E26" s="4">
        <v>100</v>
      </c>
      <c r="F26" s="10">
        <v>98.15</v>
      </c>
      <c r="G26" s="8">
        <f t="shared" si="1"/>
        <v>98.15</v>
      </c>
      <c r="H26" s="4">
        <v>100</v>
      </c>
      <c r="I26" s="8">
        <f t="shared" si="2"/>
        <v>98.6</v>
      </c>
      <c r="J26" s="1">
        <v>97.2</v>
      </c>
      <c r="K26" s="6">
        <f t="shared" si="3"/>
        <v>98.6</v>
      </c>
      <c r="L26" s="4">
        <v>60</v>
      </c>
      <c r="M26" s="4">
        <v>60</v>
      </c>
      <c r="N26" s="1">
        <v>86.3</v>
      </c>
      <c r="O26" s="7">
        <f t="shared" si="4"/>
        <v>67.89</v>
      </c>
      <c r="P26" s="1">
        <v>97.5</v>
      </c>
      <c r="Q26" s="1">
        <v>97.9</v>
      </c>
      <c r="R26" s="1">
        <v>98.6</v>
      </c>
      <c r="S26" s="6">
        <f t="shared" si="5"/>
        <v>97.88</v>
      </c>
      <c r="T26" s="1">
        <v>95.7</v>
      </c>
      <c r="U26" s="1">
        <v>95.4</v>
      </c>
      <c r="V26" s="1">
        <v>97.5</v>
      </c>
      <c r="W26" s="5">
        <f t="shared" si="6"/>
        <v>96.54</v>
      </c>
    </row>
    <row r="27" spans="1:23" x14ac:dyDescent="0.25">
      <c r="A27" s="22" t="s">
        <v>53</v>
      </c>
      <c r="B27" s="20" t="s">
        <v>76</v>
      </c>
      <c r="C27" s="9">
        <f t="shared" si="0"/>
        <v>97.698000000000008</v>
      </c>
      <c r="D27" s="4">
        <v>100</v>
      </c>
      <c r="E27" s="4">
        <v>100</v>
      </c>
      <c r="F27" s="10">
        <v>98.05</v>
      </c>
      <c r="G27" s="8">
        <f t="shared" si="1"/>
        <v>99.22</v>
      </c>
      <c r="H27" s="4">
        <v>100</v>
      </c>
      <c r="I27" s="8">
        <f t="shared" si="2"/>
        <v>99.5</v>
      </c>
      <c r="J27" s="1">
        <v>99</v>
      </c>
      <c r="K27" s="6">
        <f t="shared" si="3"/>
        <v>99.500000000000014</v>
      </c>
      <c r="L27" s="4">
        <v>100</v>
      </c>
      <c r="M27" s="4">
        <v>100</v>
      </c>
      <c r="N27" s="1">
        <v>86.1</v>
      </c>
      <c r="O27" s="7">
        <f t="shared" si="4"/>
        <v>95.83</v>
      </c>
      <c r="P27" s="1">
        <v>95.6</v>
      </c>
      <c r="Q27" s="1">
        <v>97.6</v>
      </c>
      <c r="R27" s="1">
        <v>99.2</v>
      </c>
      <c r="S27" s="6">
        <f t="shared" si="5"/>
        <v>97.12</v>
      </c>
      <c r="T27" s="1">
        <v>96.1</v>
      </c>
      <c r="U27" s="1">
        <v>95.2</v>
      </c>
      <c r="V27" s="1">
        <v>97.9</v>
      </c>
      <c r="W27" s="5">
        <f t="shared" si="6"/>
        <v>96.820000000000007</v>
      </c>
    </row>
    <row r="28" spans="1:23" x14ac:dyDescent="0.25">
      <c r="A28" s="22" t="s">
        <v>67</v>
      </c>
      <c r="B28" s="20" t="s">
        <v>77</v>
      </c>
      <c r="C28" s="9">
        <f t="shared" si="0"/>
        <v>89.818000000000012</v>
      </c>
      <c r="D28" s="4">
        <v>96.3</v>
      </c>
      <c r="E28" s="4">
        <v>100</v>
      </c>
      <c r="F28" s="10">
        <v>94.35</v>
      </c>
      <c r="G28" s="8">
        <f t="shared" si="1"/>
        <v>96.63</v>
      </c>
      <c r="H28" s="4">
        <v>100</v>
      </c>
      <c r="I28" s="8">
        <f t="shared" si="2"/>
        <v>95.7</v>
      </c>
      <c r="J28" s="1">
        <v>91.4</v>
      </c>
      <c r="K28" s="6">
        <f t="shared" si="3"/>
        <v>95.7</v>
      </c>
      <c r="L28" s="4">
        <v>60</v>
      </c>
      <c r="M28" s="4">
        <v>60</v>
      </c>
      <c r="N28" s="1">
        <v>88.5</v>
      </c>
      <c r="O28" s="7">
        <f t="shared" si="4"/>
        <v>68.55</v>
      </c>
      <c r="P28" s="1">
        <v>95.6</v>
      </c>
      <c r="Q28" s="1">
        <v>94.9</v>
      </c>
      <c r="R28" s="1">
        <v>98.3</v>
      </c>
      <c r="S28" s="6">
        <f t="shared" si="5"/>
        <v>95.86</v>
      </c>
      <c r="T28" s="1">
        <v>91.4</v>
      </c>
      <c r="U28" s="1">
        <v>87.4</v>
      </c>
      <c r="V28" s="1">
        <v>94.9</v>
      </c>
      <c r="W28" s="5">
        <f t="shared" si="6"/>
        <v>92.350000000000009</v>
      </c>
    </row>
    <row r="29" spans="1:23" x14ac:dyDescent="0.25">
      <c r="A29" s="22" t="s">
        <v>83</v>
      </c>
      <c r="B29" s="20" t="s">
        <v>78</v>
      </c>
      <c r="C29" s="9">
        <f t="shared" si="0"/>
        <v>94.484000000000009</v>
      </c>
      <c r="D29" s="4">
        <v>96.3</v>
      </c>
      <c r="E29" s="4">
        <v>100</v>
      </c>
      <c r="F29" s="10">
        <v>99.5</v>
      </c>
      <c r="G29" s="8">
        <f t="shared" si="1"/>
        <v>98.69</v>
      </c>
      <c r="H29" s="4">
        <v>100</v>
      </c>
      <c r="I29" s="8">
        <f t="shared" si="2"/>
        <v>99.4</v>
      </c>
      <c r="J29" s="1">
        <v>98.8</v>
      </c>
      <c r="K29" s="6">
        <f t="shared" si="3"/>
        <v>99.4</v>
      </c>
      <c r="L29" s="4">
        <v>60</v>
      </c>
      <c r="M29" s="4">
        <v>80</v>
      </c>
      <c r="N29" s="1">
        <v>85.1</v>
      </c>
      <c r="O29" s="7">
        <f t="shared" si="4"/>
        <v>75.53</v>
      </c>
      <c r="P29" s="1">
        <v>99.2</v>
      </c>
      <c r="Q29" s="1">
        <v>99.6</v>
      </c>
      <c r="R29" s="1">
        <v>99.8</v>
      </c>
      <c r="S29" s="6">
        <f t="shared" si="5"/>
        <v>99.480000000000018</v>
      </c>
      <c r="T29" s="1">
        <v>99.4</v>
      </c>
      <c r="U29" s="1">
        <v>98.5</v>
      </c>
      <c r="V29" s="1">
        <v>99.6</v>
      </c>
      <c r="W29" s="5">
        <f t="shared" si="6"/>
        <v>99.32</v>
      </c>
    </row>
    <row r="30" spans="1:23" x14ac:dyDescent="0.25">
      <c r="A30" s="22" t="s">
        <v>84</v>
      </c>
      <c r="B30" s="20" t="s">
        <v>79</v>
      </c>
      <c r="C30" s="9">
        <f t="shared" si="0"/>
        <v>93.366000000000014</v>
      </c>
      <c r="D30" s="4">
        <v>100</v>
      </c>
      <c r="E30" s="4">
        <v>100</v>
      </c>
      <c r="F30" s="10">
        <v>93.15</v>
      </c>
      <c r="G30" s="8">
        <f t="shared" si="1"/>
        <v>97.26</v>
      </c>
      <c r="H30" s="4">
        <v>100</v>
      </c>
      <c r="I30" s="8">
        <f t="shared" si="2"/>
        <v>94.2</v>
      </c>
      <c r="J30" s="1">
        <v>88.4</v>
      </c>
      <c r="K30" s="6">
        <f t="shared" si="3"/>
        <v>94.2</v>
      </c>
      <c r="L30" s="4">
        <v>100</v>
      </c>
      <c r="M30" s="4">
        <v>100</v>
      </c>
      <c r="N30" s="1">
        <v>76</v>
      </c>
      <c r="O30" s="7">
        <f t="shared" si="4"/>
        <v>92.8</v>
      </c>
      <c r="P30" s="1">
        <v>90</v>
      </c>
      <c r="Q30" s="1">
        <v>90.3</v>
      </c>
      <c r="R30" s="1">
        <v>97.7</v>
      </c>
      <c r="S30" s="6">
        <f t="shared" si="5"/>
        <v>91.660000000000011</v>
      </c>
      <c r="T30" s="1">
        <v>88.7</v>
      </c>
      <c r="U30" s="1">
        <v>91.5</v>
      </c>
      <c r="V30" s="1">
        <v>92</v>
      </c>
      <c r="W30" s="5">
        <f t="shared" si="6"/>
        <v>90.91</v>
      </c>
    </row>
    <row r="31" spans="1:23" ht="36" x14ac:dyDescent="0.25">
      <c r="A31" s="22" t="s">
        <v>86</v>
      </c>
      <c r="B31" s="20" t="s">
        <v>85</v>
      </c>
      <c r="C31" s="9">
        <f t="shared" si="0"/>
        <v>97.222000000000008</v>
      </c>
      <c r="D31" s="4">
        <v>100</v>
      </c>
      <c r="E31" s="4">
        <v>100</v>
      </c>
      <c r="F31" s="10">
        <v>99.7</v>
      </c>
      <c r="G31" s="8">
        <f t="shared" si="1"/>
        <v>99.88</v>
      </c>
      <c r="H31" s="4">
        <v>100</v>
      </c>
      <c r="I31" s="8">
        <f t="shared" si="2"/>
        <v>100</v>
      </c>
      <c r="J31" s="1">
        <v>100</v>
      </c>
      <c r="K31" s="6">
        <f t="shared" si="3"/>
        <v>100</v>
      </c>
      <c r="L31" s="4">
        <v>60</v>
      </c>
      <c r="M31" s="4">
        <v>100</v>
      </c>
      <c r="N31" s="1">
        <v>100</v>
      </c>
      <c r="O31" s="7">
        <f t="shared" si="4"/>
        <v>88</v>
      </c>
      <c r="P31" s="1">
        <v>99.5</v>
      </c>
      <c r="Q31" s="1">
        <v>98.9</v>
      </c>
      <c r="R31" s="1">
        <v>100</v>
      </c>
      <c r="S31" s="6">
        <f t="shared" si="5"/>
        <v>99.360000000000014</v>
      </c>
      <c r="T31" s="1">
        <v>98.9</v>
      </c>
      <c r="U31" s="1">
        <v>100</v>
      </c>
      <c r="V31" s="1">
        <v>98.4</v>
      </c>
      <c r="W31" s="5">
        <f t="shared" si="6"/>
        <v>98.87</v>
      </c>
    </row>
    <row r="32" spans="1:23" x14ac:dyDescent="0.25">
      <c r="A32" s="22" t="s">
        <v>90</v>
      </c>
      <c r="B32" s="20" t="s">
        <v>94</v>
      </c>
      <c r="C32" s="9">
        <f t="shared" si="0"/>
        <v>94.713999999999999</v>
      </c>
      <c r="D32" s="4">
        <v>100</v>
      </c>
      <c r="E32" s="4">
        <v>100</v>
      </c>
      <c r="F32" s="10">
        <v>97.1</v>
      </c>
      <c r="G32" s="8">
        <f t="shared" si="1"/>
        <v>98.84</v>
      </c>
      <c r="H32" s="4">
        <v>100</v>
      </c>
      <c r="I32" s="8">
        <f t="shared" si="2"/>
        <v>97.8</v>
      </c>
      <c r="J32" s="1">
        <v>95.6</v>
      </c>
      <c r="K32" s="6">
        <f t="shared" si="3"/>
        <v>97.8</v>
      </c>
      <c r="L32" s="4">
        <v>60</v>
      </c>
      <c r="M32" s="4">
        <v>100</v>
      </c>
      <c r="N32" s="1">
        <v>87</v>
      </c>
      <c r="O32" s="7">
        <f t="shared" si="4"/>
        <v>84.1</v>
      </c>
      <c r="P32" s="1">
        <v>95</v>
      </c>
      <c r="Q32" s="1">
        <v>96.3</v>
      </c>
      <c r="R32" s="1">
        <v>99.4</v>
      </c>
      <c r="S32" s="6">
        <f t="shared" si="5"/>
        <v>96.4</v>
      </c>
      <c r="T32" s="1">
        <v>94.2</v>
      </c>
      <c r="U32" s="1">
        <v>97.1</v>
      </c>
      <c r="V32" s="1">
        <v>97.5</v>
      </c>
      <c r="W32" s="5">
        <f t="shared" si="6"/>
        <v>96.43</v>
      </c>
    </row>
    <row r="33" spans="1:23" ht="24" x14ac:dyDescent="0.25">
      <c r="A33" s="22" t="s">
        <v>91</v>
      </c>
      <c r="B33" s="20" t="s">
        <v>95</v>
      </c>
      <c r="C33" s="9">
        <f t="shared" si="0"/>
        <v>95.042000000000002</v>
      </c>
      <c r="D33" s="4">
        <v>100</v>
      </c>
      <c r="E33" s="4">
        <v>100</v>
      </c>
      <c r="F33" s="10">
        <v>94.45</v>
      </c>
      <c r="G33" s="8">
        <f t="shared" si="1"/>
        <v>97.78</v>
      </c>
      <c r="H33" s="4">
        <v>100</v>
      </c>
      <c r="I33" s="8">
        <f t="shared" si="2"/>
        <v>95.9</v>
      </c>
      <c r="J33" s="1">
        <v>91.8</v>
      </c>
      <c r="K33" s="6">
        <f t="shared" si="3"/>
        <v>95.9</v>
      </c>
      <c r="L33" s="4">
        <v>80</v>
      </c>
      <c r="M33" s="4">
        <v>100</v>
      </c>
      <c r="N33" s="1">
        <v>97.2</v>
      </c>
      <c r="O33" s="7">
        <f t="shared" si="4"/>
        <v>93.16</v>
      </c>
      <c r="P33" s="1">
        <v>96.5</v>
      </c>
      <c r="Q33" s="1">
        <v>94.3</v>
      </c>
      <c r="R33" s="1">
        <v>97.4</v>
      </c>
      <c r="S33" s="6">
        <f t="shared" si="5"/>
        <v>95.8</v>
      </c>
      <c r="T33" s="1">
        <v>91.2</v>
      </c>
      <c r="U33" s="1">
        <v>90.8</v>
      </c>
      <c r="V33" s="1">
        <v>94.1</v>
      </c>
      <c r="W33" s="5">
        <f t="shared" si="6"/>
        <v>92.57</v>
      </c>
    </row>
    <row r="34" spans="1:23" x14ac:dyDescent="0.25">
      <c r="A34" s="22" t="s">
        <v>74</v>
      </c>
      <c r="B34" s="20" t="s">
        <v>96</v>
      </c>
      <c r="C34" s="9">
        <f t="shared" si="0"/>
        <v>95.407999999999987</v>
      </c>
      <c r="D34" s="4">
        <v>100</v>
      </c>
      <c r="E34" s="4">
        <v>100</v>
      </c>
      <c r="F34" s="10">
        <v>98.199999999999989</v>
      </c>
      <c r="G34" s="8">
        <f t="shared" si="1"/>
        <v>99.28</v>
      </c>
      <c r="H34" s="4">
        <v>100</v>
      </c>
      <c r="I34" s="8">
        <f t="shared" si="2"/>
        <v>97.35</v>
      </c>
      <c r="J34" s="1">
        <v>94.7</v>
      </c>
      <c r="K34" s="6">
        <f t="shared" si="3"/>
        <v>97.35</v>
      </c>
      <c r="L34" s="4">
        <v>60</v>
      </c>
      <c r="M34" s="4">
        <v>100</v>
      </c>
      <c r="N34" s="1">
        <v>93.8</v>
      </c>
      <c r="O34" s="7">
        <f t="shared" si="4"/>
        <v>86.14</v>
      </c>
      <c r="P34" s="1">
        <v>98.5</v>
      </c>
      <c r="Q34" s="1">
        <v>97</v>
      </c>
      <c r="R34" s="1">
        <v>99.7</v>
      </c>
      <c r="S34" s="6">
        <f t="shared" si="5"/>
        <v>98.140000000000015</v>
      </c>
      <c r="T34" s="1">
        <v>94.9</v>
      </c>
      <c r="U34" s="1">
        <v>95.8</v>
      </c>
      <c r="V34" s="1">
        <v>97</v>
      </c>
      <c r="W34" s="5">
        <f t="shared" si="6"/>
        <v>96.13</v>
      </c>
    </row>
    <row r="35" spans="1:23" x14ac:dyDescent="0.25">
      <c r="A35" s="22" t="s">
        <v>92</v>
      </c>
      <c r="B35" s="20" t="s">
        <v>97</v>
      </c>
      <c r="C35" s="9">
        <f t="shared" si="0"/>
        <v>95.589999999999989</v>
      </c>
      <c r="D35" s="4">
        <v>100</v>
      </c>
      <c r="E35" s="4">
        <v>100</v>
      </c>
      <c r="F35" s="10">
        <v>96.85</v>
      </c>
      <c r="G35" s="8">
        <f t="shared" si="1"/>
        <v>98.740000000000009</v>
      </c>
      <c r="H35" s="4">
        <v>100</v>
      </c>
      <c r="I35" s="8">
        <f t="shared" si="2"/>
        <v>98.6</v>
      </c>
      <c r="J35" s="1">
        <v>97.2</v>
      </c>
      <c r="K35" s="6">
        <f t="shared" si="3"/>
        <v>98.6</v>
      </c>
      <c r="L35" s="4">
        <v>60</v>
      </c>
      <c r="M35" s="4">
        <v>100</v>
      </c>
      <c r="N35" s="1">
        <v>92.7</v>
      </c>
      <c r="O35" s="7">
        <f t="shared" si="4"/>
        <v>85.81</v>
      </c>
      <c r="P35" s="1">
        <v>96.7</v>
      </c>
      <c r="Q35" s="1">
        <v>97.5</v>
      </c>
      <c r="R35" s="1">
        <v>99.8</v>
      </c>
      <c r="S35" s="6">
        <f t="shared" si="5"/>
        <v>97.640000000000015</v>
      </c>
      <c r="T35" s="1">
        <v>96.4</v>
      </c>
      <c r="U35" s="1">
        <v>96.2</v>
      </c>
      <c r="V35" s="1">
        <v>98</v>
      </c>
      <c r="W35" s="5">
        <f t="shared" si="6"/>
        <v>97.16</v>
      </c>
    </row>
    <row r="36" spans="1:23" x14ac:dyDescent="0.25">
      <c r="A36" s="22" t="s">
        <v>93</v>
      </c>
      <c r="B36" s="20" t="s">
        <v>98</v>
      </c>
      <c r="C36" s="9">
        <f t="shared" si="0"/>
        <v>91.828000000000003</v>
      </c>
      <c r="D36" s="4">
        <v>100</v>
      </c>
      <c r="E36" s="4">
        <v>100</v>
      </c>
      <c r="F36" s="10">
        <v>91.8</v>
      </c>
      <c r="G36" s="8">
        <f t="shared" si="1"/>
        <v>96.72</v>
      </c>
      <c r="H36" s="4">
        <v>100</v>
      </c>
      <c r="I36" s="8">
        <f t="shared" si="2"/>
        <v>95.35</v>
      </c>
      <c r="J36" s="1">
        <v>90.7</v>
      </c>
      <c r="K36" s="6">
        <f t="shared" si="3"/>
        <v>95.35</v>
      </c>
      <c r="L36" s="4">
        <v>60</v>
      </c>
      <c r="M36" s="4">
        <v>100</v>
      </c>
      <c r="N36" s="1">
        <v>92.9</v>
      </c>
      <c r="O36" s="7">
        <f t="shared" si="4"/>
        <v>85.87</v>
      </c>
      <c r="P36" s="1">
        <v>90.1</v>
      </c>
      <c r="Q36" s="1">
        <v>90.7</v>
      </c>
      <c r="R36" s="1">
        <v>96.5</v>
      </c>
      <c r="S36" s="6">
        <f t="shared" si="5"/>
        <v>91.61999999999999</v>
      </c>
      <c r="T36" s="1">
        <v>87.9</v>
      </c>
      <c r="U36" s="1">
        <v>89.3</v>
      </c>
      <c r="V36" s="1">
        <v>90.7</v>
      </c>
      <c r="W36" s="5">
        <f t="shared" si="6"/>
        <v>89.580000000000013</v>
      </c>
    </row>
    <row r="37" spans="1:23" x14ac:dyDescent="0.25">
      <c r="A37" s="22" t="s">
        <v>82</v>
      </c>
      <c r="B37" s="20" t="s">
        <v>120</v>
      </c>
      <c r="C37" s="9">
        <f t="shared" si="0"/>
        <v>92.472000000000008</v>
      </c>
      <c r="D37" s="4">
        <v>100</v>
      </c>
      <c r="E37" s="4">
        <v>100</v>
      </c>
      <c r="F37" s="10">
        <v>90.35</v>
      </c>
      <c r="G37" s="8">
        <f t="shared" si="1"/>
        <v>96.14</v>
      </c>
      <c r="H37" s="4">
        <v>100</v>
      </c>
      <c r="I37" s="8">
        <f t="shared" si="2"/>
        <v>95.65</v>
      </c>
      <c r="J37" s="1">
        <v>91.3</v>
      </c>
      <c r="K37" s="6">
        <f t="shared" si="3"/>
        <v>95.65</v>
      </c>
      <c r="L37" s="4">
        <v>60</v>
      </c>
      <c r="M37" s="4">
        <v>100</v>
      </c>
      <c r="N37" s="1">
        <v>100</v>
      </c>
      <c r="O37" s="7">
        <f t="shared" si="4"/>
        <v>88</v>
      </c>
      <c r="P37" s="1">
        <v>91.9</v>
      </c>
      <c r="Q37" s="1">
        <v>86.6</v>
      </c>
      <c r="R37" s="1">
        <v>98</v>
      </c>
      <c r="S37" s="6">
        <f t="shared" si="5"/>
        <v>91</v>
      </c>
      <c r="T37" s="1">
        <v>89.8</v>
      </c>
      <c r="U37" s="1">
        <v>93.9</v>
      </c>
      <c r="V37" s="1">
        <v>91.7</v>
      </c>
      <c r="W37" s="5">
        <f t="shared" si="6"/>
        <v>91.57</v>
      </c>
    </row>
    <row r="38" spans="1:23" ht="48" x14ac:dyDescent="0.25">
      <c r="A38" s="22" t="s">
        <v>119</v>
      </c>
      <c r="B38" s="20" t="s">
        <v>121</v>
      </c>
      <c r="C38" s="9">
        <f t="shared" si="0"/>
        <v>94.436000000000007</v>
      </c>
      <c r="D38" s="4">
        <v>100</v>
      </c>
      <c r="E38" s="4">
        <v>100</v>
      </c>
      <c r="F38" s="10">
        <v>97.050000000000011</v>
      </c>
      <c r="G38" s="8">
        <f t="shared" si="1"/>
        <v>98.820000000000007</v>
      </c>
      <c r="H38" s="4">
        <v>100</v>
      </c>
      <c r="I38" s="8">
        <f t="shared" si="2"/>
        <v>96.6</v>
      </c>
      <c r="J38" s="1">
        <v>93.2</v>
      </c>
      <c r="K38" s="6">
        <f t="shared" si="3"/>
        <v>96.6</v>
      </c>
      <c r="L38" s="4">
        <v>60</v>
      </c>
      <c r="M38" s="4">
        <v>100</v>
      </c>
      <c r="N38" s="1">
        <v>93.1</v>
      </c>
      <c r="O38" s="7">
        <f t="shared" si="4"/>
        <v>85.929999999999993</v>
      </c>
      <c r="P38" s="1">
        <v>95.1</v>
      </c>
      <c r="Q38" s="1">
        <v>95.6</v>
      </c>
      <c r="R38" s="1">
        <v>98.7</v>
      </c>
      <c r="S38" s="6">
        <f t="shared" si="5"/>
        <v>96.02000000000001</v>
      </c>
      <c r="T38" s="1">
        <v>93.4</v>
      </c>
      <c r="U38" s="1">
        <v>96.2</v>
      </c>
      <c r="V38" s="1">
        <v>95.1</v>
      </c>
      <c r="W38" s="5">
        <f t="shared" si="6"/>
        <v>94.81</v>
      </c>
    </row>
    <row r="39" spans="1:23" x14ac:dyDescent="0.25">
      <c r="A39" s="22" t="s">
        <v>99</v>
      </c>
      <c r="B39" s="20" t="s">
        <v>122</v>
      </c>
      <c r="C39" s="9">
        <f t="shared" si="0"/>
        <v>91.488</v>
      </c>
      <c r="D39" s="4">
        <v>100</v>
      </c>
      <c r="E39" s="4">
        <v>100</v>
      </c>
      <c r="F39" s="10">
        <v>96.35</v>
      </c>
      <c r="G39" s="8">
        <f t="shared" si="1"/>
        <v>98.539999999999992</v>
      </c>
      <c r="H39" s="4">
        <v>100</v>
      </c>
      <c r="I39" s="8">
        <f t="shared" si="2"/>
        <v>96.3</v>
      </c>
      <c r="J39" s="1">
        <v>92.6</v>
      </c>
      <c r="K39" s="6">
        <f t="shared" si="3"/>
        <v>96.300000000000011</v>
      </c>
      <c r="L39" s="4">
        <v>60</v>
      </c>
      <c r="M39" s="4">
        <v>80</v>
      </c>
      <c r="N39" s="1">
        <v>94.6</v>
      </c>
      <c r="O39" s="7">
        <f t="shared" si="4"/>
        <v>78.38</v>
      </c>
      <c r="P39" s="1">
        <v>92.2</v>
      </c>
      <c r="Q39" s="1">
        <v>91.8</v>
      </c>
      <c r="R39" s="1">
        <v>99.1</v>
      </c>
      <c r="S39" s="6">
        <f t="shared" si="5"/>
        <v>93.419999999999987</v>
      </c>
      <c r="T39" s="1">
        <v>87</v>
      </c>
      <c r="U39" s="1">
        <v>94</v>
      </c>
      <c r="V39" s="1">
        <v>91.8</v>
      </c>
      <c r="W39" s="5">
        <f t="shared" si="6"/>
        <v>90.8</v>
      </c>
    </row>
    <row r="40" spans="1:23" x14ac:dyDescent="0.25">
      <c r="A40" s="22" t="s">
        <v>100</v>
      </c>
      <c r="B40" s="20" t="s">
        <v>123</v>
      </c>
      <c r="C40" s="9">
        <f t="shared" si="0"/>
        <v>92.564000000000007</v>
      </c>
      <c r="D40" s="4">
        <v>100</v>
      </c>
      <c r="E40" s="4">
        <v>100</v>
      </c>
      <c r="F40" s="10">
        <v>97.4</v>
      </c>
      <c r="G40" s="8">
        <f t="shared" si="1"/>
        <v>98.960000000000008</v>
      </c>
      <c r="H40" s="4">
        <v>100</v>
      </c>
      <c r="I40" s="8">
        <f t="shared" si="2"/>
        <v>99.05</v>
      </c>
      <c r="J40" s="1">
        <v>98.1</v>
      </c>
      <c r="K40" s="6">
        <f t="shared" si="3"/>
        <v>99.05</v>
      </c>
      <c r="L40" s="4">
        <v>60</v>
      </c>
      <c r="M40" s="4">
        <v>80</v>
      </c>
      <c r="N40" s="1">
        <v>71.400000000000006</v>
      </c>
      <c r="O40" s="7">
        <f t="shared" si="4"/>
        <v>71.42</v>
      </c>
      <c r="P40" s="1">
        <v>96.4</v>
      </c>
      <c r="Q40" s="1">
        <v>95.6</v>
      </c>
      <c r="R40" s="1">
        <v>100</v>
      </c>
      <c r="S40" s="6">
        <f t="shared" si="5"/>
        <v>96.800000000000011</v>
      </c>
      <c r="T40" s="1">
        <v>95.3</v>
      </c>
      <c r="U40" s="1">
        <v>97</v>
      </c>
      <c r="V40" s="1">
        <v>97.2</v>
      </c>
      <c r="W40" s="5">
        <f t="shared" si="6"/>
        <v>96.59</v>
      </c>
    </row>
    <row r="41" spans="1:23" x14ac:dyDescent="0.25">
      <c r="A41" s="22" t="s">
        <v>101</v>
      </c>
      <c r="B41" s="20" t="s">
        <v>124</v>
      </c>
      <c r="C41" s="9">
        <f t="shared" si="0"/>
        <v>92.578000000000003</v>
      </c>
      <c r="D41" s="4">
        <v>100</v>
      </c>
      <c r="E41" s="4">
        <v>100</v>
      </c>
      <c r="F41" s="10">
        <v>92.75</v>
      </c>
      <c r="G41" s="8">
        <f t="shared" si="1"/>
        <v>97.1</v>
      </c>
      <c r="H41" s="4">
        <v>100</v>
      </c>
      <c r="I41" s="8">
        <f t="shared" si="2"/>
        <v>96.65</v>
      </c>
      <c r="J41" s="1">
        <v>93.3</v>
      </c>
      <c r="K41" s="6">
        <f t="shared" si="3"/>
        <v>96.649999999999991</v>
      </c>
      <c r="L41" s="4">
        <v>80</v>
      </c>
      <c r="M41" s="4">
        <v>100</v>
      </c>
      <c r="N41" s="1">
        <v>84.6</v>
      </c>
      <c r="O41" s="7">
        <f t="shared" si="4"/>
        <v>89.38</v>
      </c>
      <c r="P41" s="1">
        <v>87.6</v>
      </c>
      <c r="Q41" s="1">
        <v>88.9</v>
      </c>
      <c r="R41" s="1">
        <v>98.1</v>
      </c>
      <c r="S41" s="6">
        <f t="shared" si="5"/>
        <v>90.22</v>
      </c>
      <c r="T41" s="1">
        <v>86.5</v>
      </c>
      <c r="U41" s="1">
        <v>92.2</v>
      </c>
      <c r="V41" s="1">
        <v>90.3</v>
      </c>
      <c r="W41" s="5">
        <f t="shared" si="6"/>
        <v>89.539999999999992</v>
      </c>
    </row>
    <row r="42" spans="1:23" ht="36" x14ac:dyDescent="0.25">
      <c r="A42" s="22" t="s">
        <v>125</v>
      </c>
      <c r="B42" s="20" t="s">
        <v>127</v>
      </c>
      <c r="C42" s="9">
        <f t="shared" si="0"/>
        <v>94.566000000000003</v>
      </c>
      <c r="D42" s="4">
        <v>100</v>
      </c>
      <c r="E42" s="4">
        <v>100</v>
      </c>
      <c r="F42" s="10">
        <v>97</v>
      </c>
      <c r="G42" s="8">
        <f t="shared" si="1"/>
        <v>98.800000000000011</v>
      </c>
      <c r="H42" s="4">
        <v>100</v>
      </c>
      <c r="I42" s="8">
        <f t="shared" si="2"/>
        <v>98.1</v>
      </c>
      <c r="J42" s="1">
        <v>96.2</v>
      </c>
      <c r="K42" s="6">
        <f t="shared" si="3"/>
        <v>98.100000000000009</v>
      </c>
      <c r="L42" s="4">
        <v>60</v>
      </c>
      <c r="M42" s="4">
        <v>100</v>
      </c>
      <c r="N42" s="1">
        <v>90.2</v>
      </c>
      <c r="O42" s="7">
        <f t="shared" si="4"/>
        <v>85.06</v>
      </c>
      <c r="P42" s="1">
        <v>95.2</v>
      </c>
      <c r="Q42" s="1">
        <v>95.7</v>
      </c>
      <c r="R42" s="1">
        <v>98</v>
      </c>
      <c r="S42" s="6">
        <f t="shared" si="5"/>
        <v>95.960000000000008</v>
      </c>
      <c r="T42" s="1">
        <v>92.6</v>
      </c>
      <c r="U42" s="1">
        <v>93.9</v>
      </c>
      <c r="V42" s="1">
        <v>96.7</v>
      </c>
      <c r="W42" s="5">
        <f t="shared" si="6"/>
        <v>94.91</v>
      </c>
    </row>
    <row r="43" spans="1:23" x14ac:dyDescent="0.25">
      <c r="A43" s="22" t="s">
        <v>126</v>
      </c>
      <c r="B43" s="20" t="s">
        <v>128</v>
      </c>
      <c r="C43" s="9">
        <f t="shared" si="0"/>
        <v>96.64200000000001</v>
      </c>
      <c r="D43" s="4">
        <v>100</v>
      </c>
      <c r="E43" s="4">
        <v>100</v>
      </c>
      <c r="F43" s="10">
        <v>99.25</v>
      </c>
      <c r="G43" s="8">
        <f t="shared" si="1"/>
        <v>99.7</v>
      </c>
      <c r="H43" s="4">
        <v>100</v>
      </c>
      <c r="I43" s="8">
        <f t="shared" si="2"/>
        <v>99.8</v>
      </c>
      <c r="J43" s="1">
        <v>99.6</v>
      </c>
      <c r="K43" s="6">
        <f t="shared" si="3"/>
        <v>99.8</v>
      </c>
      <c r="L43" s="4">
        <v>60</v>
      </c>
      <c r="M43" s="4">
        <v>100</v>
      </c>
      <c r="N43" s="1">
        <v>91.6</v>
      </c>
      <c r="O43" s="7">
        <f t="shared" si="4"/>
        <v>85.47999999999999</v>
      </c>
      <c r="P43" s="1">
        <v>99.4</v>
      </c>
      <c r="Q43" s="1">
        <v>99.1</v>
      </c>
      <c r="R43" s="1">
        <v>99.2</v>
      </c>
      <c r="S43" s="6">
        <f t="shared" si="5"/>
        <v>99.240000000000009</v>
      </c>
      <c r="T43" s="1">
        <v>98.5</v>
      </c>
      <c r="U43" s="1">
        <v>99.2</v>
      </c>
      <c r="V43" s="1">
        <v>99.2</v>
      </c>
      <c r="W43" s="5">
        <f t="shared" si="6"/>
        <v>98.990000000000009</v>
      </c>
    </row>
    <row r="44" spans="1:23" x14ac:dyDescent="0.25">
      <c r="A44" s="22" t="s">
        <v>102</v>
      </c>
      <c r="B44" s="20" t="s">
        <v>129</v>
      </c>
      <c r="C44" s="9">
        <f t="shared" si="0"/>
        <v>94.001999999999995</v>
      </c>
      <c r="D44" s="4">
        <v>100</v>
      </c>
      <c r="E44" s="4">
        <v>100</v>
      </c>
      <c r="F44" s="10">
        <v>94.45</v>
      </c>
      <c r="G44" s="8">
        <f t="shared" si="1"/>
        <v>97.78</v>
      </c>
      <c r="H44" s="4">
        <v>100</v>
      </c>
      <c r="I44" s="8">
        <f t="shared" si="2"/>
        <v>96.05</v>
      </c>
      <c r="J44" s="1">
        <v>92.1</v>
      </c>
      <c r="K44" s="6">
        <f t="shared" si="3"/>
        <v>96.05</v>
      </c>
      <c r="L44" s="4">
        <v>80</v>
      </c>
      <c r="M44" s="4">
        <v>100</v>
      </c>
      <c r="N44" s="1">
        <v>87.8</v>
      </c>
      <c r="O44" s="7">
        <f t="shared" si="4"/>
        <v>90.34</v>
      </c>
      <c r="P44" s="1">
        <v>90.8</v>
      </c>
      <c r="Q44" s="1">
        <v>94.1</v>
      </c>
      <c r="R44" s="1">
        <v>97.4</v>
      </c>
      <c r="S44" s="6">
        <f t="shared" si="5"/>
        <v>93.440000000000012</v>
      </c>
      <c r="T44" s="1">
        <v>90.2</v>
      </c>
      <c r="U44" s="1">
        <v>92.2</v>
      </c>
      <c r="V44" s="1">
        <v>93.8</v>
      </c>
      <c r="W44" s="5">
        <f t="shared" si="6"/>
        <v>92.4</v>
      </c>
    </row>
    <row r="45" spans="1:23" x14ac:dyDescent="0.25">
      <c r="A45" s="22" t="s">
        <v>103</v>
      </c>
      <c r="B45" s="20" t="s">
        <v>130</v>
      </c>
      <c r="C45" s="9">
        <f t="shared" si="0"/>
        <v>93.835999999999999</v>
      </c>
      <c r="D45" s="4">
        <v>100</v>
      </c>
      <c r="E45" s="4">
        <v>100</v>
      </c>
      <c r="F45" s="10">
        <v>94.199999999999989</v>
      </c>
      <c r="G45" s="8">
        <f t="shared" si="1"/>
        <v>97.68</v>
      </c>
      <c r="H45" s="4">
        <v>100</v>
      </c>
      <c r="I45" s="8">
        <f t="shared" si="2"/>
        <v>97.2</v>
      </c>
      <c r="J45" s="1">
        <v>94.4</v>
      </c>
      <c r="K45" s="6">
        <f t="shared" si="3"/>
        <v>97.199999999999989</v>
      </c>
      <c r="L45" s="4">
        <v>60</v>
      </c>
      <c r="M45" s="4">
        <v>100</v>
      </c>
      <c r="N45" s="1">
        <v>95.2</v>
      </c>
      <c r="O45" s="7">
        <f t="shared" si="4"/>
        <v>86.56</v>
      </c>
      <c r="P45" s="1">
        <v>94.4</v>
      </c>
      <c r="Q45" s="1">
        <v>91.1</v>
      </c>
      <c r="R45" s="1">
        <v>98.1</v>
      </c>
      <c r="S45" s="6">
        <f t="shared" si="5"/>
        <v>93.820000000000007</v>
      </c>
      <c r="T45" s="1">
        <v>92.4</v>
      </c>
      <c r="U45" s="1">
        <v>96</v>
      </c>
      <c r="V45" s="1">
        <v>94</v>
      </c>
      <c r="W45" s="5">
        <f t="shared" si="6"/>
        <v>93.92</v>
      </c>
    </row>
    <row r="46" spans="1:23" x14ac:dyDescent="0.25">
      <c r="A46" s="22" t="s">
        <v>80</v>
      </c>
      <c r="B46" s="20" t="s">
        <v>131</v>
      </c>
      <c r="C46" s="9">
        <f t="shared" si="0"/>
        <v>93.725999999999999</v>
      </c>
      <c r="D46" s="4">
        <v>96.3</v>
      </c>
      <c r="E46" s="4">
        <v>100</v>
      </c>
      <c r="F46" s="10">
        <v>97.75</v>
      </c>
      <c r="G46" s="8">
        <f t="shared" si="1"/>
        <v>97.990000000000009</v>
      </c>
      <c r="H46" s="4">
        <v>100</v>
      </c>
      <c r="I46" s="8">
        <f t="shared" si="2"/>
        <v>98.5</v>
      </c>
      <c r="J46" s="1">
        <v>97</v>
      </c>
      <c r="K46" s="6">
        <f t="shared" si="3"/>
        <v>98.5</v>
      </c>
      <c r="L46" s="4">
        <v>80</v>
      </c>
      <c r="M46" s="4">
        <v>100</v>
      </c>
      <c r="N46" s="1">
        <v>80</v>
      </c>
      <c r="O46" s="7">
        <f t="shared" si="4"/>
        <v>88</v>
      </c>
      <c r="P46" s="1">
        <v>94</v>
      </c>
      <c r="Q46" s="1">
        <v>89.9</v>
      </c>
      <c r="R46" s="1">
        <v>98.1</v>
      </c>
      <c r="S46" s="6">
        <f t="shared" si="5"/>
        <v>93.18</v>
      </c>
      <c r="T46" s="1">
        <v>89.9</v>
      </c>
      <c r="U46" s="1">
        <v>95.2</v>
      </c>
      <c r="V46" s="1">
        <v>89.9</v>
      </c>
      <c r="W46" s="5">
        <f t="shared" si="6"/>
        <v>90.960000000000008</v>
      </c>
    </row>
    <row r="47" spans="1:23" x14ac:dyDescent="0.25">
      <c r="A47" s="22" t="s">
        <v>104</v>
      </c>
      <c r="B47" s="20" t="s">
        <v>132</v>
      </c>
      <c r="C47" s="9">
        <f t="shared" si="0"/>
        <v>87.476000000000013</v>
      </c>
      <c r="D47" s="4">
        <v>100</v>
      </c>
      <c r="E47" s="4">
        <v>100</v>
      </c>
      <c r="F47" s="10">
        <v>93.199999999999989</v>
      </c>
      <c r="G47" s="8">
        <f t="shared" si="1"/>
        <v>97.28</v>
      </c>
      <c r="H47" s="4">
        <v>100</v>
      </c>
      <c r="I47" s="8">
        <f t="shared" si="2"/>
        <v>93.4</v>
      </c>
      <c r="J47" s="1">
        <v>86.8</v>
      </c>
      <c r="K47" s="6">
        <f t="shared" si="3"/>
        <v>93.4</v>
      </c>
      <c r="L47" s="4">
        <v>60</v>
      </c>
      <c r="M47" s="4">
        <v>60</v>
      </c>
      <c r="N47" s="1">
        <v>90</v>
      </c>
      <c r="O47" s="7">
        <f t="shared" si="4"/>
        <v>69</v>
      </c>
      <c r="P47" s="1">
        <v>92.1</v>
      </c>
      <c r="Q47" s="1">
        <v>86.4</v>
      </c>
      <c r="R47" s="1">
        <v>98.1</v>
      </c>
      <c r="S47" s="6">
        <f t="shared" si="5"/>
        <v>91.02000000000001</v>
      </c>
      <c r="T47" s="1">
        <v>82.9</v>
      </c>
      <c r="U47" s="1">
        <v>90.8</v>
      </c>
      <c r="V47" s="1">
        <v>87.3</v>
      </c>
      <c r="W47" s="5">
        <f t="shared" si="6"/>
        <v>86.68</v>
      </c>
    </row>
    <row r="48" spans="1:23" x14ac:dyDescent="0.25">
      <c r="A48" s="22" t="s">
        <v>105</v>
      </c>
      <c r="B48" s="20" t="s">
        <v>133</v>
      </c>
      <c r="C48" s="9">
        <f t="shared" si="0"/>
        <v>95.644000000000005</v>
      </c>
      <c r="D48" s="4">
        <v>100</v>
      </c>
      <c r="E48" s="4">
        <v>100</v>
      </c>
      <c r="F48" s="10">
        <v>96.2</v>
      </c>
      <c r="G48" s="8">
        <f t="shared" si="1"/>
        <v>98.48</v>
      </c>
      <c r="H48" s="4">
        <v>100</v>
      </c>
      <c r="I48" s="8">
        <f t="shared" si="2"/>
        <v>98.35</v>
      </c>
      <c r="J48" s="1">
        <v>96.7</v>
      </c>
      <c r="K48" s="6">
        <f t="shared" si="3"/>
        <v>98.35</v>
      </c>
      <c r="L48" s="4">
        <v>80</v>
      </c>
      <c r="M48" s="4">
        <v>100</v>
      </c>
      <c r="N48" s="1">
        <v>91.4</v>
      </c>
      <c r="O48" s="7">
        <f t="shared" si="4"/>
        <v>91.42</v>
      </c>
      <c r="P48" s="1">
        <v>95.4</v>
      </c>
      <c r="Q48" s="1">
        <v>91.9</v>
      </c>
      <c r="R48" s="1">
        <v>98.4</v>
      </c>
      <c r="S48" s="6">
        <f t="shared" si="5"/>
        <v>94.600000000000023</v>
      </c>
      <c r="T48" s="1">
        <v>93.6</v>
      </c>
      <c r="U48" s="1">
        <v>96.7</v>
      </c>
      <c r="V48" s="1">
        <v>95.9</v>
      </c>
      <c r="W48" s="5">
        <f t="shared" si="6"/>
        <v>95.37</v>
      </c>
    </row>
    <row r="49" spans="1:23" x14ac:dyDescent="0.25">
      <c r="A49" s="22" t="s">
        <v>106</v>
      </c>
      <c r="B49" s="20" t="s">
        <v>134</v>
      </c>
      <c r="C49" s="9">
        <f t="shared" si="0"/>
        <v>92.828000000000003</v>
      </c>
      <c r="D49" s="4">
        <v>100</v>
      </c>
      <c r="E49" s="4">
        <v>100</v>
      </c>
      <c r="F49" s="10">
        <v>94.25</v>
      </c>
      <c r="G49" s="8">
        <f t="shared" si="1"/>
        <v>97.7</v>
      </c>
      <c r="H49" s="4">
        <v>100</v>
      </c>
      <c r="I49" s="8">
        <f t="shared" si="2"/>
        <v>94.75</v>
      </c>
      <c r="J49" s="1">
        <v>89.5</v>
      </c>
      <c r="K49" s="6">
        <f t="shared" si="3"/>
        <v>94.75</v>
      </c>
      <c r="L49" s="4">
        <v>80</v>
      </c>
      <c r="M49" s="4">
        <v>100</v>
      </c>
      <c r="N49" s="1">
        <v>86.4</v>
      </c>
      <c r="O49" s="7">
        <f t="shared" si="4"/>
        <v>89.92</v>
      </c>
      <c r="P49" s="1">
        <v>90.9</v>
      </c>
      <c r="Q49" s="1">
        <v>89.5</v>
      </c>
      <c r="R49" s="1">
        <v>97.5</v>
      </c>
      <c r="S49" s="6">
        <f t="shared" si="5"/>
        <v>91.660000000000011</v>
      </c>
      <c r="T49" s="1">
        <v>86.8</v>
      </c>
      <c r="U49" s="1">
        <v>88.6</v>
      </c>
      <c r="V49" s="1">
        <v>92.7</v>
      </c>
      <c r="W49" s="5">
        <f t="shared" si="6"/>
        <v>90.11</v>
      </c>
    </row>
    <row r="50" spans="1:23" x14ac:dyDescent="0.25">
      <c r="A50" s="22" t="s">
        <v>107</v>
      </c>
      <c r="B50" s="20" t="s">
        <v>135</v>
      </c>
      <c r="C50" s="9">
        <f t="shared" si="0"/>
        <v>94.224000000000004</v>
      </c>
      <c r="D50" s="4">
        <v>100</v>
      </c>
      <c r="E50" s="4">
        <v>100</v>
      </c>
      <c r="F50" s="10">
        <v>95.4</v>
      </c>
      <c r="G50" s="8">
        <f t="shared" si="1"/>
        <v>98.16</v>
      </c>
      <c r="H50" s="4">
        <v>100</v>
      </c>
      <c r="I50" s="8">
        <f t="shared" si="2"/>
        <v>97.95</v>
      </c>
      <c r="J50" s="1">
        <v>95.9</v>
      </c>
      <c r="K50" s="6">
        <f t="shared" si="3"/>
        <v>97.95</v>
      </c>
      <c r="L50" s="4">
        <v>80</v>
      </c>
      <c r="M50" s="4">
        <v>100</v>
      </c>
      <c r="N50" s="1">
        <v>85</v>
      </c>
      <c r="O50" s="7">
        <f t="shared" si="4"/>
        <v>89.5</v>
      </c>
      <c r="P50" s="1">
        <v>94.7</v>
      </c>
      <c r="Q50" s="1">
        <v>89.6</v>
      </c>
      <c r="R50" s="1">
        <v>97.6</v>
      </c>
      <c r="S50" s="6">
        <f t="shared" si="5"/>
        <v>93.24</v>
      </c>
      <c r="T50" s="1">
        <v>90.8</v>
      </c>
      <c r="U50" s="1">
        <v>92.4</v>
      </c>
      <c r="V50" s="1">
        <v>93.1</v>
      </c>
      <c r="W50" s="5">
        <f t="shared" si="6"/>
        <v>92.27</v>
      </c>
    </row>
    <row r="51" spans="1:23" x14ac:dyDescent="0.25">
      <c r="A51" s="22" t="s">
        <v>87</v>
      </c>
      <c r="B51" s="20" t="s">
        <v>136</v>
      </c>
      <c r="C51" s="9">
        <f t="shared" si="0"/>
        <v>90.757999999999996</v>
      </c>
      <c r="D51" s="4">
        <v>100</v>
      </c>
      <c r="E51" s="4">
        <v>100</v>
      </c>
      <c r="F51" s="10">
        <v>91.65</v>
      </c>
      <c r="G51" s="8">
        <f t="shared" si="1"/>
        <v>96.66</v>
      </c>
      <c r="H51" s="4">
        <v>100</v>
      </c>
      <c r="I51" s="8">
        <f t="shared" si="2"/>
        <v>94.8</v>
      </c>
      <c r="J51" s="1">
        <v>89.6</v>
      </c>
      <c r="K51" s="6">
        <f t="shared" si="3"/>
        <v>94.8</v>
      </c>
      <c r="L51" s="4">
        <v>60</v>
      </c>
      <c r="M51" s="4">
        <v>100</v>
      </c>
      <c r="N51" s="1">
        <v>85.7</v>
      </c>
      <c r="O51" s="7">
        <f t="shared" si="4"/>
        <v>83.710000000000008</v>
      </c>
      <c r="P51" s="1">
        <v>89.3</v>
      </c>
      <c r="Q51" s="1">
        <v>91.3</v>
      </c>
      <c r="R51" s="1">
        <v>95.7</v>
      </c>
      <c r="S51" s="6">
        <f t="shared" si="5"/>
        <v>91.38000000000001</v>
      </c>
      <c r="T51" s="1">
        <v>82.6</v>
      </c>
      <c r="U51" s="1">
        <v>88.3</v>
      </c>
      <c r="V51" s="1">
        <v>89.6</v>
      </c>
      <c r="W51" s="5">
        <f t="shared" si="6"/>
        <v>87.24</v>
      </c>
    </row>
    <row r="52" spans="1:23" x14ac:dyDescent="0.25">
      <c r="A52" s="22" t="s">
        <v>108</v>
      </c>
      <c r="B52" s="20" t="s">
        <v>137</v>
      </c>
      <c r="C52" s="9">
        <f t="shared" si="0"/>
        <v>95.889999999999986</v>
      </c>
      <c r="D52" s="4">
        <v>100</v>
      </c>
      <c r="E52" s="4">
        <v>100</v>
      </c>
      <c r="F52" s="10">
        <v>97.449999999999989</v>
      </c>
      <c r="G52" s="8">
        <f t="shared" si="1"/>
        <v>98.97999999999999</v>
      </c>
      <c r="H52" s="4">
        <v>100</v>
      </c>
      <c r="I52" s="8">
        <f t="shared" si="2"/>
        <v>99.05</v>
      </c>
      <c r="J52" s="1">
        <v>98.1</v>
      </c>
      <c r="K52" s="6">
        <f t="shared" si="3"/>
        <v>99.05</v>
      </c>
      <c r="L52" s="4">
        <v>60</v>
      </c>
      <c r="M52" s="4">
        <v>100</v>
      </c>
      <c r="N52" s="1">
        <v>94.3</v>
      </c>
      <c r="O52" s="7">
        <f t="shared" si="4"/>
        <v>86.289999999999992</v>
      </c>
      <c r="P52" s="1">
        <v>97.8</v>
      </c>
      <c r="Q52" s="1">
        <v>97</v>
      </c>
      <c r="R52" s="1">
        <v>99</v>
      </c>
      <c r="S52" s="6">
        <f t="shared" si="5"/>
        <v>97.720000000000013</v>
      </c>
      <c r="T52" s="1">
        <v>95.8</v>
      </c>
      <c r="U52" s="1">
        <v>98.1</v>
      </c>
      <c r="V52" s="1">
        <v>98.1</v>
      </c>
      <c r="W52" s="5">
        <f t="shared" si="6"/>
        <v>97.41</v>
      </c>
    </row>
    <row r="53" spans="1:23" x14ac:dyDescent="0.25">
      <c r="A53" s="22" t="s">
        <v>109</v>
      </c>
      <c r="B53" s="20" t="s">
        <v>138</v>
      </c>
      <c r="C53" s="9">
        <f t="shared" si="0"/>
        <v>99.16</v>
      </c>
      <c r="D53" s="4">
        <v>100</v>
      </c>
      <c r="E53" s="4">
        <v>100</v>
      </c>
      <c r="F53" s="10">
        <v>99.75</v>
      </c>
      <c r="G53" s="8">
        <f t="shared" si="1"/>
        <v>99.9</v>
      </c>
      <c r="H53" s="4">
        <v>100</v>
      </c>
      <c r="I53" s="8">
        <f t="shared" si="2"/>
        <v>99.65</v>
      </c>
      <c r="J53" s="1">
        <v>99.3</v>
      </c>
      <c r="K53" s="6">
        <f t="shared" si="3"/>
        <v>99.65</v>
      </c>
      <c r="L53" s="4">
        <v>100</v>
      </c>
      <c r="M53" s="4">
        <v>100</v>
      </c>
      <c r="N53" s="1">
        <v>91.3</v>
      </c>
      <c r="O53" s="7">
        <f t="shared" si="4"/>
        <v>97.39</v>
      </c>
      <c r="P53" s="1">
        <v>99.4</v>
      </c>
      <c r="Q53" s="1">
        <v>99.5</v>
      </c>
      <c r="R53" s="1">
        <v>99.6</v>
      </c>
      <c r="S53" s="6">
        <f t="shared" si="5"/>
        <v>99.48</v>
      </c>
      <c r="T53" s="1">
        <v>99.2</v>
      </c>
      <c r="U53" s="1">
        <v>99.6</v>
      </c>
      <c r="V53" s="1">
        <v>99.4</v>
      </c>
      <c r="W53" s="5">
        <f t="shared" si="6"/>
        <v>99.38</v>
      </c>
    </row>
    <row r="54" spans="1:23" x14ac:dyDescent="0.25">
      <c r="A54" s="22" t="s">
        <v>110</v>
      </c>
      <c r="B54" s="20" t="s">
        <v>139</v>
      </c>
      <c r="C54" s="9">
        <f t="shared" si="0"/>
        <v>93.289999999999992</v>
      </c>
      <c r="D54" s="4">
        <v>100</v>
      </c>
      <c r="E54" s="4">
        <v>100</v>
      </c>
      <c r="F54" s="10">
        <v>98.1</v>
      </c>
      <c r="G54" s="8">
        <f t="shared" si="1"/>
        <v>99.240000000000009</v>
      </c>
      <c r="H54" s="4">
        <v>100</v>
      </c>
      <c r="I54" s="8">
        <f t="shared" si="2"/>
        <v>98.45</v>
      </c>
      <c r="J54" s="1">
        <v>96.9</v>
      </c>
      <c r="K54" s="6">
        <f t="shared" si="3"/>
        <v>98.449999999999989</v>
      </c>
      <c r="L54" s="4">
        <v>60</v>
      </c>
      <c r="M54" s="4">
        <v>80</v>
      </c>
      <c r="N54" s="1">
        <v>88.4</v>
      </c>
      <c r="O54" s="7">
        <f t="shared" si="4"/>
        <v>76.52</v>
      </c>
      <c r="P54" s="1">
        <v>96.2</v>
      </c>
      <c r="Q54" s="1">
        <v>95.8</v>
      </c>
      <c r="R54" s="1">
        <v>97.8</v>
      </c>
      <c r="S54" s="6">
        <f t="shared" si="5"/>
        <v>96.360000000000014</v>
      </c>
      <c r="T54" s="1">
        <v>93.5</v>
      </c>
      <c r="U54" s="1">
        <v>96.9</v>
      </c>
      <c r="V54" s="1">
        <v>96.9</v>
      </c>
      <c r="W54" s="5">
        <f t="shared" si="6"/>
        <v>95.88000000000001</v>
      </c>
    </row>
    <row r="55" spans="1:23" x14ac:dyDescent="0.25">
      <c r="A55" s="22" t="s">
        <v>89</v>
      </c>
      <c r="B55" s="20" t="s">
        <v>140</v>
      </c>
      <c r="C55" s="9">
        <f t="shared" si="0"/>
        <v>95.814000000000007</v>
      </c>
      <c r="D55" s="4">
        <v>100</v>
      </c>
      <c r="E55" s="4">
        <v>100</v>
      </c>
      <c r="F55" s="10">
        <v>96.7</v>
      </c>
      <c r="G55" s="8">
        <f t="shared" si="1"/>
        <v>98.68</v>
      </c>
      <c r="H55" s="4">
        <v>100</v>
      </c>
      <c r="I55" s="8">
        <f t="shared" si="2"/>
        <v>97.8</v>
      </c>
      <c r="J55" s="1">
        <v>95.6</v>
      </c>
      <c r="K55" s="6">
        <f t="shared" si="3"/>
        <v>97.8</v>
      </c>
      <c r="L55" s="4">
        <v>80</v>
      </c>
      <c r="M55" s="4">
        <v>100</v>
      </c>
      <c r="N55" s="1">
        <v>87.1</v>
      </c>
      <c r="O55" s="7">
        <f t="shared" si="4"/>
        <v>90.13</v>
      </c>
      <c r="P55" s="1">
        <v>97</v>
      </c>
      <c r="Q55" s="1">
        <v>94.2</v>
      </c>
      <c r="R55" s="1">
        <v>98</v>
      </c>
      <c r="S55" s="6">
        <f t="shared" si="5"/>
        <v>96.080000000000013</v>
      </c>
      <c r="T55" s="1">
        <v>92.6</v>
      </c>
      <c r="U55" s="1">
        <v>97</v>
      </c>
      <c r="V55" s="1">
        <v>98.4</v>
      </c>
      <c r="W55" s="5">
        <f t="shared" si="6"/>
        <v>96.38</v>
      </c>
    </row>
    <row r="56" spans="1:23" x14ac:dyDescent="0.25">
      <c r="A56" s="22" t="s">
        <v>81</v>
      </c>
      <c r="B56" s="20" t="s">
        <v>141</v>
      </c>
      <c r="C56" s="9">
        <f t="shared" si="0"/>
        <v>94.440000000000012</v>
      </c>
      <c r="D56" s="4">
        <v>100</v>
      </c>
      <c r="E56" s="4">
        <v>100</v>
      </c>
      <c r="F56" s="10">
        <v>93.2</v>
      </c>
      <c r="G56" s="8">
        <f t="shared" si="1"/>
        <v>97.28</v>
      </c>
      <c r="H56" s="4">
        <v>100</v>
      </c>
      <c r="I56" s="8">
        <f t="shared" si="2"/>
        <v>97.1</v>
      </c>
      <c r="J56" s="1">
        <v>94.2</v>
      </c>
      <c r="K56" s="6">
        <f t="shared" si="3"/>
        <v>97.100000000000009</v>
      </c>
      <c r="L56" s="4">
        <v>80</v>
      </c>
      <c r="M56" s="4">
        <v>100</v>
      </c>
      <c r="N56" s="1">
        <v>86.4</v>
      </c>
      <c r="O56" s="7">
        <f t="shared" si="4"/>
        <v>89.92</v>
      </c>
      <c r="P56" s="1">
        <v>94.4</v>
      </c>
      <c r="Q56" s="1">
        <v>92.5</v>
      </c>
      <c r="R56" s="1">
        <v>98.1</v>
      </c>
      <c r="S56" s="6">
        <f t="shared" si="5"/>
        <v>94.38000000000001</v>
      </c>
      <c r="T56" s="1">
        <v>89.4</v>
      </c>
      <c r="U56" s="1">
        <v>95</v>
      </c>
      <c r="V56" s="1">
        <v>95.4</v>
      </c>
      <c r="W56" s="5">
        <f t="shared" si="6"/>
        <v>93.52000000000001</v>
      </c>
    </row>
    <row r="57" spans="1:23" x14ac:dyDescent="0.25">
      <c r="A57" s="22" t="s">
        <v>111</v>
      </c>
      <c r="B57" s="20" t="s">
        <v>142</v>
      </c>
      <c r="C57" s="9">
        <f t="shared" si="0"/>
        <v>90.031999999999996</v>
      </c>
      <c r="D57" s="4">
        <v>100</v>
      </c>
      <c r="E57" s="4">
        <v>100</v>
      </c>
      <c r="F57" s="10">
        <v>95.6</v>
      </c>
      <c r="G57" s="8">
        <f t="shared" si="1"/>
        <v>98.240000000000009</v>
      </c>
      <c r="H57" s="4">
        <v>100</v>
      </c>
      <c r="I57" s="8">
        <f t="shared" si="2"/>
        <v>97.95</v>
      </c>
      <c r="J57" s="1">
        <v>95.9</v>
      </c>
      <c r="K57" s="6">
        <f t="shared" si="3"/>
        <v>97.95</v>
      </c>
      <c r="L57" s="4">
        <v>40</v>
      </c>
      <c r="M57" s="4">
        <v>60</v>
      </c>
      <c r="N57" s="1">
        <v>96.6</v>
      </c>
      <c r="O57" s="7">
        <f t="shared" si="4"/>
        <v>64.97999999999999</v>
      </c>
      <c r="P57" s="1">
        <v>94.4</v>
      </c>
      <c r="Q57" s="1">
        <v>94.2</v>
      </c>
      <c r="R57" s="1">
        <v>98.2</v>
      </c>
      <c r="S57" s="6">
        <f t="shared" si="5"/>
        <v>95.08</v>
      </c>
      <c r="T57" s="1">
        <v>93.3</v>
      </c>
      <c r="U57" s="1">
        <v>93.6</v>
      </c>
      <c r="V57" s="1">
        <v>94.4</v>
      </c>
      <c r="W57" s="5">
        <f t="shared" si="6"/>
        <v>93.91</v>
      </c>
    </row>
    <row r="58" spans="1:23" x14ac:dyDescent="0.25">
      <c r="A58" s="22" t="s">
        <v>112</v>
      </c>
      <c r="B58" s="20" t="s">
        <v>143</v>
      </c>
      <c r="C58" s="9">
        <f t="shared" si="0"/>
        <v>93.54</v>
      </c>
      <c r="D58" s="4">
        <v>100</v>
      </c>
      <c r="E58" s="4">
        <v>100</v>
      </c>
      <c r="F58" s="10">
        <v>99.5</v>
      </c>
      <c r="G58" s="8">
        <f t="shared" si="1"/>
        <v>99.800000000000011</v>
      </c>
      <c r="H58" s="4">
        <v>100</v>
      </c>
      <c r="I58" s="8">
        <f t="shared" si="2"/>
        <v>99.75</v>
      </c>
      <c r="J58" s="1">
        <v>99.5</v>
      </c>
      <c r="K58" s="6">
        <f t="shared" si="3"/>
        <v>99.75</v>
      </c>
      <c r="L58" s="4">
        <v>60</v>
      </c>
      <c r="M58" s="4">
        <v>80</v>
      </c>
      <c r="N58" s="1">
        <v>82.1</v>
      </c>
      <c r="O58" s="7">
        <f t="shared" si="4"/>
        <v>74.63</v>
      </c>
      <c r="P58" s="1">
        <v>98.4</v>
      </c>
      <c r="Q58" s="1">
        <v>98.9</v>
      </c>
      <c r="R58" s="1">
        <v>100</v>
      </c>
      <c r="S58" s="6">
        <f t="shared" si="5"/>
        <v>98.920000000000016</v>
      </c>
      <c r="T58" s="1">
        <v>93.1</v>
      </c>
      <c r="U58" s="1">
        <v>92.6</v>
      </c>
      <c r="V58" s="1">
        <v>96.3</v>
      </c>
      <c r="W58" s="5">
        <f t="shared" si="6"/>
        <v>94.6</v>
      </c>
    </row>
    <row r="59" spans="1:23" x14ac:dyDescent="0.25">
      <c r="A59" s="22" t="s">
        <v>113</v>
      </c>
      <c r="B59" s="20" t="s">
        <v>144</v>
      </c>
      <c r="C59" s="9">
        <f t="shared" si="0"/>
        <v>91.66</v>
      </c>
      <c r="D59" s="4">
        <v>100</v>
      </c>
      <c r="E59" s="4">
        <v>100</v>
      </c>
      <c r="F59" s="10">
        <v>94.300000000000011</v>
      </c>
      <c r="G59" s="8">
        <f t="shared" si="1"/>
        <v>97.72</v>
      </c>
      <c r="H59" s="4">
        <v>100</v>
      </c>
      <c r="I59" s="8">
        <f t="shared" si="2"/>
        <v>97.25</v>
      </c>
      <c r="J59" s="1">
        <v>94.5</v>
      </c>
      <c r="K59" s="6">
        <f t="shared" si="3"/>
        <v>97.25</v>
      </c>
      <c r="L59" s="4">
        <v>80</v>
      </c>
      <c r="M59" s="4">
        <v>80</v>
      </c>
      <c r="N59" s="1">
        <v>69.400000000000006</v>
      </c>
      <c r="O59" s="7">
        <f t="shared" si="4"/>
        <v>76.819999999999993</v>
      </c>
      <c r="P59" s="1">
        <v>94.7</v>
      </c>
      <c r="Q59" s="1">
        <v>94.7</v>
      </c>
      <c r="R59" s="1">
        <v>96.9</v>
      </c>
      <c r="S59" s="6">
        <f t="shared" si="5"/>
        <v>95.140000000000015</v>
      </c>
      <c r="T59" s="1">
        <v>89.1</v>
      </c>
      <c r="U59" s="1">
        <v>91.7</v>
      </c>
      <c r="V59" s="1">
        <v>92.6</v>
      </c>
      <c r="W59" s="5">
        <f t="shared" si="6"/>
        <v>91.36999999999999</v>
      </c>
    </row>
    <row r="60" spans="1:23" x14ac:dyDescent="0.25">
      <c r="A60" s="22" t="s">
        <v>114</v>
      </c>
      <c r="B60" s="20" t="s">
        <v>145</v>
      </c>
      <c r="C60" s="9">
        <f t="shared" si="0"/>
        <v>93.126000000000005</v>
      </c>
      <c r="D60" s="4">
        <v>100</v>
      </c>
      <c r="E60" s="4">
        <v>100</v>
      </c>
      <c r="F60" s="10">
        <v>97.45</v>
      </c>
      <c r="G60" s="8">
        <f t="shared" si="1"/>
        <v>98.98</v>
      </c>
      <c r="H60" s="4">
        <v>100</v>
      </c>
      <c r="I60" s="8">
        <f t="shared" si="2"/>
        <v>98.85</v>
      </c>
      <c r="J60" s="1">
        <v>97.7</v>
      </c>
      <c r="K60" s="6">
        <f t="shared" si="3"/>
        <v>98.85</v>
      </c>
      <c r="L60" s="4">
        <v>80</v>
      </c>
      <c r="M60" s="4">
        <v>60</v>
      </c>
      <c r="N60" s="1">
        <v>87.5</v>
      </c>
      <c r="O60" s="7">
        <f t="shared" si="4"/>
        <v>74.25</v>
      </c>
      <c r="P60" s="1">
        <v>97</v>
      </c>
      <c r="Q60" s="1">
        <v>96.7</v>
      </c>
      <c r="R60" s="1">
        <v>100</v>
      </c>
      <c r="S60" s="6">
        <f t="shared" si="5"/>
        <v>97.480000000000018</v>
      </c>
      <c r="T60" s="1">
        <v>94.4</v>
      </c>
      <c r="U60" s="1">
        <v>97</v>
      </c>
      <c r="V60" s="1">
        <v>96.7</v>
      </c>
      <c r="W60" s="5">
        <f t="shared" si="6"/>
        <v>96.07</v>
      </c>
    </row>
    <row r="61" spans="1:23" x14ac:dyDescent="0.25">
      <c r="A61" s="22" t="s">
        <v>115</v>
      </c>
      <c r="B61" s="20" t="s">
        <v>146</v>
      </c>
      <c r="C61" s="9">
        <f t="shared" si="0"/>
        <v>92.676000000000002</v>
      </c>
      <c r="D61" s="4">
        <v>100</v>
      </c>
      <c r="E61" s="4">
        <v>100</v>
      </c>
      <c r="F61" s="10">
        <v>94.3</v>
      </c>
      <c r="G61" s="8">
        <f t="shared" si="1"/>
        <v>97.72</v>
      </c>
      <c r="H61" s="4">
        <v>100</v>
      </c>
      <c r="I61" s="8">
        <f t="shared" si="2"/>
        <v>95.3</v>
      </c>
      <c r="J61" s="1">
        <v>90.6</v>
      </c>
      <c r="K61" s="6">
        <f t="shared" si="3"/>
        <v>95.3</v>
      </c>
      <c r="L61" s="4">
        <v>80</v>
      </c>
      <c r="M61" s="4">
        <v>100</v>
      </c>
      <c r="N61" s="1">
        <v>81</v>
      </c>
      <c r="O61" s="7">
        <f t="shared" si="4"/>
        <v>88.3</v>
      </c>
      <c r="P61" s="1">
        <v>92.1</v>
      </c>
      <c r="Q61" s="1">
        <v>89.5</v>
      </c>
      <c r="R61" s="1">
        <v>96.5</v>
      </c>
      <c r="S61" s="6">
        <f t="shared" si="5"/>
        <v>91.94</v>
      </c>
      <c r="T61" s="1">
        <v>85.7</v>
      </c>
      <c r="U61" s="1">
        <v>91.3</v>
      </c>
      <c r="V61" s="1">
        <v>92.3</v>
      </c>
      <c r="W61" s="5">
        <f t="shared" si="6"/>
        <v>90.12</v>
      </c>
    </row>
    <row r="62" spans="1:23" x14ac:dyDescent="0.25">
      <c r="A62" s="22" t="s">
        <v>116</v>
      </c>
      <c r="B62" s="20" t="s">
        <v>147</v>
      </c>
      <c r="C62" s="9">
        <f t="shared" si="0"/>
        <v>89.5</v>
      </c>
      <c r="D62" s="4">
        <v>100</v>
      </c>
      <c r="E62" s="4">
        <v>100</v>
      </c>
      <c r="F62" s="10">
        <v>94.6</v>
      </c>
      <c r="G62" s="8">
        <f t="shared" si="1"/>
        <v>97.84</v>
      </c>
      <c r="H62" s="4">
        <v>100</v>
      </c>
      <c r="I62" s="8">
        <f t="shared" si="2"/>
        <v>95.5</v>
      </c>
      <c r="J62" s="1">
        <v>91</v>
      </c>
      <c r="K62" s="6">
        <f t="shared" si="3"/>
        <v>95.5</v>
      </c>
      <c r="L62" s="4">
        <v>60</v>
      </c>
      <c r="M62" s="4">
        <v>60</v>
      </c>
      <c r="N62" s="1">
        <v>81.8</v>
      </c>
      <c r="O62" s="7">
        <f t="shared" si="4"/>
        <v>66.539999999999992</v>
      </c>
      <c r="P62" s="1">
        <v>95.5</v>
      </c>
      <c r="Q62" s="1">
        <v>91.9</v>
      </c>
      <c r="R62" s="1">
        <v>98.9</v>
      </c>
      <c r="S62" s="6">
        <f t="shared" si="5"/>
        <v>94.740000000000009</v>
      </c>
      <c r="T62" s="1">
        <v>90.4</v>
      </c>
      <c r="U62" s="1">
        <v>92.3</v>
      </c>
      <c r="V62" s="1">
        <v>94.6</v>
      </c>
      <c r="W62" s="5">
        <f t="shared" si="6"/>
        <v>92.88</v>
      </c>
    </row>
    <row r="63" spans="1:23" ht="24" x14ac:dyDescent="0.25">
      <c r="A63" s="22" t="s">
        <v>88</v>
      </c>
      <c r="B63" s="20" t="s">
        <v>148</v>
      </c>
      <c r="C63" s="9">
        <f t="shared" si="0"/>
        <v>90.835999999999999</v>
      </c>
      <c r="D63" s="4">
        <v>100</v>
      </c>
      <c r="E63" s="4">
        <v>100</v>
      </c>
      <c r="F63" s="10">
        <v>92.5</v>
      </c>
      <c r="G63" s="8">
        <f t="shared" si="1"/>
        <v>97</v>
      </c>
      <c r="H63" s="4">
        <v>100</v>
      </c>
      <c r="I63" s="8">
        <f t="shared" si="2"/>
        <v>97.2</v>
      </c>
      <c r="J63" s="1">
        <v>94.4</v>
      </c>
      <c r="K63" s="6">
        <f t="shared" si="3"/>
        <v>97.199999999999989</v>
      </c>
      <c r="L63" s="4">
        <v>40</v>
      </c>
      <c r="M63" s="4">
        <v>100</v>
      </c>
      <c r="N63" s="1">
        <v>85.2</v>
      </c>
      <c r="O63" s="7">
        <f t="shared" si="4"/>
        <v>77.56</v>
      </c>
      <c r="P63" s="1">
        <v>90.8</v>
      </c>
      <c r="Q63" s="1">
        <v>91</v>
      </c>
      <c r="R63" s="1">
        <v>93.8</v>
      </c>
      <c r="S63" s="6">
        <f t="shared" si="5"/>
        <v>91.48</v>
      </c>
      <c r="T63" s="1">
        <v>86.9</v>
      </c>
      <c r="U63" s="1">
        <v>90.1</v>
      </c>
      <c r="V63" s="1">
        <v>93.7</v>
      </c>
      <c r="W63" s="5">
        <f t="shared" si="6"/>
        <v>90.94</v>
      </c>
    </row>
    <row r="64" spans="1:23" ht="24" x14ac:dyDescent="0.25">
      <c r="A64" s="22" t="s">
        <v>117</v>
      </c>
      <c r="B64" s="20" t="s">
        <v>149</v>
      </c>
      <c r="C64" s="9">
        <f t="shared" si="0"/>
        <v>85.083999999999989</v>
      </c>
      <c r="D64" s="4">
        <v>100</v>
      </c>
      <c r="E64" s="4">
        <v>100</v>
      </c>
      <c r="F64" s="10">
        <v>96.6</v>
      </c>
      <c r="G64" s="8">
        <f t="shared" si="1"/>
        <v>98.64</v>
      </c>
      <c r="H64" s="4">
        <v>100</v>
      </c>
      <c r="I64" s="8">
        <f t="shared" si="2"/>
        <v>97.3</v>
      </c>
      <c r="J64" s="1">
        <v>94.6</v>
      </c>
      <c r="K64" s="6">
        <f t="shared" si="3"/>
        <v>97.3</v>
      </c>
      <c r="L64" s="4">
        <v>40</v>
      </c>
      <c r="M64" s="4">
        <v>20</v>
      </c>
      <c r="N64" s="1">
        <v>100</v>
      </c>
      <c r="O64" s="7">
        <f t="shared" si="4"/>
        <v>50</v>
      </c>
      <c r="P64" s="1">
        <v>92.9</v>
      </c>
      <c r="Q64" s="1">
        <v>91.1</v>
      </c>
      <c r="R64" s="1">
        <v>100</v>
      </c>
      <c r="S64" s="6">
        <f t="shared" si="5"/>
        <v>93.6</v>
      </c>
      <c r="T64" s="1">
        <v>83.9</v>
      </c>
      <c r="U64" s="1">
        <v>89.3</v>
      </c>
      <c r="V64" s="1">
        <v>85.7</v>
      </c>
      <c r="W64" s="5">
        <f t="shared" si="6"/>
        <v>85.88</v>
      </c>
    </row>
    <row r="65" spans="1:23" ht="24" x14ac:dyDescent="0.25">
      <c r="A65" s="22" t="s">
        <v>118</v>
      </c>
      <c r="B65" s="20" t="s">
        <v>150</v>
      </c>
      <c r="C65" s="9">
        <f t="shared" si="0"/>
        <v>98.807999999999993</v>
      </c>
      <c r="D65" s="4">
        <v>100</v>
      </c>
      <c r="E65" s="4">
        <v>100</v>
      </c>
      <c r="F65" s="10">
        <v>99.25</v>
      </c>
      <c r="G65" s="8">
        <f t="shared" si="1"/>
        <v>99.7</v>
      </c>
      <c r="H65" s="4">
        <v>100</v>
      </c>
      <c r="I65" s="8">
        <f t="shared" si="2"/>
        <v>99.1</v>
      </c>
      <c r="J65" s="1">
        <v>98.2</v>
      </c>
      <c r="K65" s="6">
        <f t="shared" si="3"/>
        <v>99.1</v>
      </c>
      <c r="L65" s="4">
        <v>100</v>
      </c>
      <c r="M65" s="4">
        <v>100</v>
      </c>
      <c r="N65" s="1">
        <v>98.1</v>
      </c>
      <c r="O65" s="7">
        <f t="shared" si="4"/>
        <v>99.429999999999993</v>
      </c>
      <c r="P65" s="1">
        <v>97.3</v>
      </c>
      <c r="Q65" s="1">
        <v>98.7</v>
      </c>
      <c r="R65" s="1">
        <v>99.4</v>
      </c>
      <c r="S65" s="6">
        <f t="shared" si="5"/>
        <v>98.28</v>
      </c>
      <c r="T65" s="1">
        <v>96</v>
      </c>
      <c r="U65" s="1">
        <v>96.9</v>
      </c>
      <c r="V65" s="1">
        <v>98.7</v>
      </c>
      <c r="W65" s="5">
        <f t="shared" si="6"/>
        <v>97.53</v>
      </c>
    </row>
    <row r="68" spans="1:23" ht="28.5" x14ac:dyDescent="0.45">
      <c r="J68" s="15" t="s">
        <v>31</v>
      </c>
      <c r="N68" s="25">
        <v>93.769288135593214</v>
      </c>
      <c r="O68" s="25"/>
      <c r="P68" s="25"/>
      <c r="Q68" s="25"/>
      <c r="R68" s="25"/>
      <c r="S68" s="25"/>
    </row>
  </sheetData>
  <mergeCells count="15">
    <mergeCell ref="T2:W2"/>
    <mergeCell ref="A4:A6"/>
    <mergeCell ref="N68:S68"/>
    <mergeCell ref="W4:W6"/>
    <mergeCell ref="B4:B6"/>
    <mergeCell ref="C4:C6"/>
    <mergeCell ref="D4:F4"/>
    <mergeCell ref="G4:G6"/>
    <mergeCell ref="H4:J4"/>
    <mergeCell ref="K4:K6"/>
    <mergeCell ref="L4:N4"/>
    <mergeCell ref="O4:O6"/>
    <mergeCell ref="P4:R4"/>
    <mergeCell ref="S4:S6"/>
    <mergeCell ref="T4:V4"/>
  </mergeCells>
  <pageMargins left="0.23622047244094491" right="0.23622047244094491" top="0.35433070866141736" bottom="0.35433070866141736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63"/>
  <sheetViews>
    <sheetView tabSelected="1" zoomScale="60" zoomScaleNormal="60" workbookViewId="0">
      <selection activeCell="B8" sqref="B8"/>
    </sheetView>
  </sheetViews>
  <sheetFormatPr defaultColWidth="9.140625" defaultRowHeight="19.5" customHeight="1" x14ac:dyDescent="0.25"/>
  <cols>
    <col min="1" max="1" width="9.140625" style="14"/>
    <col min="2" max="2" width="178.85546875" style="11" customWidth="1"/>
    <col min="3" max="3" width="27" style="11" customWidth="1"/>
    <col min="4" max="4" width="9.140625" style="11"/>
    <col min="5" max="7" width="8.85546875"/>
    <col min="8" max="9" width="9.140625" style="11"/>
    <col min="10" max="12" width="8.85546875"/>
    <col min="13" max="14" width="9.140625" style="11"/>
    <col min="15" max="17" width="8.85546875"/>
    <col min="18" max="18" width="9.140625" style="13"/>
    <col min="19" max="16384" width="9.140625" style="11"/>
  </cols>
  <sheetData>
    <row r="1" spans="1:17" ht="27.6" customHeight="1" x14ac:dyDescent="0.25">
      <c r="A1" s="30" t="s">
        <v>32</v>
      </c>
      <c r="B1" s="31"/>
      <c r="C1" s="31"/>
    </row>
    <row r="2" spans="1:17" ht="19.5" customHeight="1" x14ac:dyDescent="0.3">
      <c r="A2" s="12" t="s">
        <v>30</v>
      </c>
      <c r="B2" s="16" t="s">
        <v>28</v>
      </c>
      <c r="C2" s="17" t="s">
        <v>29</v>
      </c>
      <c r="E2" s="11"/>
      <c r="F2" s="11"/>
      <c r="G2" s="11"/>
      <c r="J2" s="11"/>
      <c r="K2" s="11"/>
      <c r="L2" s="11"/>
      <c r="O2" s="11"/>
      <c r="P2" s="11"/>
      <c r="Q2" s="11"/>
    </row>
    <row r="3" spans="1:17" ht="19.5" customHeight="1" x14ac:dyDescent="0.3">
      <c r="A3" s="12">
        <v>5</v>
      </c>
      <c r="B3" s="18" t="s">
        <v>27</v>
      </c>
      <c r="C3" s="19">
        <v>97.698000000000008</v>
      </c>
      <c r="E3" s="11"/>
      <c r="F3" s="11"/>
      <c r="G3" s="11"/>
      <c r="J3" s="11"/>
      <c r="K3" s="11"/>
      <c r="L3" s="11"/>
      <c r="O3" s="11"/>
      <c r="P3" s="11"/>
      <c r="Q3" s="11"/>
    </row>
    <row r="4" spans="1:17" ht="19.5" customHeight="1" x14ac:dyDescent="0.25">
      <c r="E4" s="11"/>
      <c r="F4" s="11"/>
      <c r="G4" s="11"/>
      <c r="J4" s="11"/>
      <c r="K4" s="11"/>
      <c r="L4" s="11"/>
      <c r="O4" s="11"/>
      <c r="P4" s="11"/>
      <c r="Q4" s="11"/>
    </row>
    <row r="5" spans="1:17" ht="19.5" customHeight="1" x14ac:dyDescent="0.25">
      <c r="B5" s="13"/>
      <c r="E5" s="11"/>
      <c r="F5" s="11"/>
      <c r="G5" s="11"/>
      <c r="J5" s="11"/>
      <c r="K5" s="11"/>
      <c r="L5" s="11"/>
      <c r="O5" s="11"/>
      <c r="P5" s="11"/>
      <c r="Q5" s="11"/>
    </row>
    <row r="6" spans="1:17" ht="19.5" customHeight="1" x14ac:dyDescent="0.25">
      <c r="E6" s="11"/>
      <c r="F6" s="11"/>
      <c r="G6" s="11"/>
      <c r="J6" s="11"/>
      <c r="K6" s="11"/>
      <c r="L6" s="11"/>
      <c r="O6" s="11"/>
      <c r="P6" s="11"/>
      <c r="Q6" s="11"/>
    </row>
    <row r="7" spans="1:17" ht="19.5" customHeight="1" x14ac:dyDescent="0.25">
      <c r="E7" s="11"/>
      <c r="F7" s="11"/>
      <c r="G7" s="11"/>
      <c r="J7" s="11"/>
      <c r="K7" s="11"/>
      <c r="L7" s="11"/>
      <c r="O7" s="11"/>
      <c r="P7" s="11"/>
      <c r="Q7" s="11"/>
    </row>
    <row r="8" spans="1:17" ht="19.5" customHeight="1" x14ac:dyDescent="0.25">
      <c r="E8" s="11"/>
      <c r="F8" s="11"/>
      <c r="G8" s="11"/>
      <c r="J8" s="11"/>
      <c r="K8" s="11"/>
      <c r="L8" s="11"/>
      <c r="O8" s="11"/>
      <c r="P8" s="11"/>
      <c r="Q8" s="11"/>
    </row>
    <row r="9" spans="1:17" ht="19.5" customHeight="1" x14ac:dyDescent="0.25">
      <c r="E9" s="11"/>
      <c r="F9" s="11"/>
      <c r="G9" s="11"/>
      <c r="J9" s="11"/>
      <c r="K9" s="11"/>
      <c r="L9" s="11"/>
      <c r="O9" s="11"/>
      <c r="P9" s="11"/>
      <c r="Q9" s="11"/>
    </row>
    <row r="10" spans="1:17" ht="19.5" customHeight="1" x14ac:dyDescent="0.25">
      <c r="E10" s="11"/>
      <c r="F10" s="11"/>
      <c r="G10" s="11"/>
      <c r="J10" s="11"/>
      <c r="K10" s="11"/>
      <c r="L10" s="11"/>
      <c r="O10" s="11"/>
      <c r="P10" s="11"/>
      <c r="Q10" s="11"/>
    </row>
    <row r="11" spans="1:17" ht="19.5" customHeight="1" x14ac:dyDescent="0.25">
      <c r="E11" s="11"/>
      <c r="F11" s="11"/>
      <c r="G11" s="11"/>
      <c r="J11" s="11"/>
      <c r="K11" s="11"/>
      <c r="L11" s="11"/>
      <c r="O11" s="11"/>
      <c r="P11" s="11"/>
      <c r="Q11" s="11"/>
    </row>
    <row r="12" spans="1:17" ht="19.5" customHeight="1" x14ac:dyDescent="0.25">
      <c r="E12" s="11"/>
      <c r="F12" s="11"/>
      <c r="G12" s="11"/>
      <c r="J12" s="11"/>
      <c r="K12" s="11"/>
      <c r="L12" s="11"/>
      <c r="O12" s="11"/>
      <c r="P12" s="11"/>
      <c r="Q12" s="11"/>
    </row>
    <row r="13" spans="1:17" ht="19.5" customHeight="1" x14ac:dyDescent="0.25">
      <c r="E13" s="11"/>
      <c r="F13" s="11"/>
      <c r="G13" s="11"/>
      <c r="J13" s="11"/>
      <c r="K13" s="11"/>
      <c r="L13" s="11"/>
      <c r="O13" s="11"/>
      <c r="P13" s="11"/>
      <c r="Q13" s="11"/>
    </row>
    <row r="14" spans="1:17" ht="19.5" customHeight="1" x14ac:dyDescent="0.25">
      <c r="E14" s="11"/>
      <c r="F14" s="11"/>
      <c r="G14" s="11"/>
      <c r="J14" s="11"/>
      <c r="K14" s="11"/>
      <c r="L14" s="11"/>
      <c r="O14" s="11"/>
      <c r="P14" s="11"/>
      <c r="Q14" s="11"/>
    </row>
    <row r="15" spans="1:17" ht="19.5" customHeight="1" x14ac:dyDescent="0.25">
      <c r="E15" s="11"/>
      <c r="F15" s="11"/>
      <c r="G15" s="11"/>
      <c r="J15" s="11"/>
      <c r="K15" s="11"/>
      <c r="L15" s="11"/>
      <c r="O15" s="11"/>
      <c r="P15" s="11"/>
      <c r="Q15" s="11"/>
    </row>
    <row r="16" spans="1:17" ht="19.5" customHeight="1" x14ac:dyDescent="0.25">
      <c r="E16" s="11"/>
      <c r="F16" s="11"/>
      <c r="G16" s="11"/>
      <c r="J16" s="11"/>
      <c r="K16" s="11"/>
      <c r="L16" s="11"/>
      <c r="O16" s="11"/>
      <c r="P16" s="11"/>
      <c r="Q16" s="11"/>
    </row>
    <row r="17" spans="5:17" ht="19.5" customHeight="1" x14ac:dyDescent="0.25">
      <c r="E17" s="11"/>
      <c r="F17" s="11"/>
      <c r="G17" s="11"/>
      <c r="J17" s="11"/>
      <c r="K17" s="11"/>
      <c r="L17" s="11"/>
      <c r="O17" s="11"/>
      <c r="P17" s="11"/>
      <c r="Q17" s="11"/>
    </row>
    <row r="18" spans="5:17" ht="19.5" customHeight="1" x14ac:dyDescent="0.25">
      <c r="E18" s="11"/>
      <c r="F18" s="11"/>
      <c r="G18" s="11"/>
      <c r="J18" s="11"/>
      <c r="K18" s="11"/>
      <c r="L18" s="11"/>
      <c r="O18" s="11"/>
      <c r="P18" s="11"/>
      <c r="Q18" s="11"/>
    </row>
    <row r="19" spans="5:17" ht="19.5" customHeight="1" x14ac:dyDescent="0.25">
      <c r="E19" s="11"/>
      <c r="F19" s="11"/>
      <c r="G19" s="11"/>
      <c r="J19" s="11"/>
      <c r="K19" s="11"/>
      <c r="L19" s="11"/>
      <c r="O19" s="11"/>
      <c r="P19" s="11"/>
      <c r="Q19" s="11"/>
    </row>
    <row r="20" spans="5:17" ht="19.5" customHeight="1" x14ac:dyDescent="0.25">
      <c r="E20" s="11"/>
      <c r="F20" s="11"/>
      <c r="G20" s="11"/>
      <c r="J20" s="11"/>
      <c r="K20" s="11"/>
      <c r="L20" s="11"/>
      <c r="O20" s="11"/>
      <c r="P20" s="11"/>
      <c r="Q20" s="11"/>
    </row>
    <row r="21" spans="5:17" ht="19.5" customHeight="1" x14ac:dyDescent="0.25">
      <c r="E21" s="11"/>
      <c r="F21" s="11"/>
      <c r="G21" s="11"/>
      <c r="J21" s="11"/>
      <c r="K21" s="11"/>
      <c r="L21" s="11"/>
      <c r="O21" s="11"/>
      <c r="P21" s="11"/>
      <c r="Q21" s="11"/>
    </row>
    <row r="22" spans="5:17" ht="19.5" customHeight="1" x14ac:dyDescent="0.25">
      <c r="E22" s="11"/>
      <c r="F22" s="11"/>
      <c r="G22" s="11"/>
      <c r="J22" s="11"/>
      <c r="K22" s="11"/>
      <c r="L22" s="11"/>
      <c r="O22" s="11"/>
      <c r="P22" s="11"/>
      <c r="Q22" s="11"/>
    </row>
    <row r="23" spans="5:17" ht="19.5" customHeight="1" x14ac:dyDescent="0.25">
      <c r="E23" s="11"/>
      <c r="F23" s="11"/>
      <c r="G23" s="11"/>
      <c r="J23" s="11"/>
      <c r="K23" s="11"/>
      <c r="L23" s="11"/>
      <c r="O23" s="11"/>
      <c r="P23" s="11"/>
      <c r="Q23" s="11"/>
    </row>
    <row r="24" spans="5:17" ht="19.5" customHeight="1" x14ac:dyDescent="0.25">
      <c r="E24" s="11"/>
      <c r="F24" s="11"/>
      <c r="G24" s="11"/>
      <c r="J24" s="11"/>
      <c r="K24" s="11"/>
      <c r="L24" s="11"/>
      <c r="O24" s="11"/>
      <c r="P24" s="11"/>
      <c r="Q24" s="11"/>
    </row>
    <row r="25" spans="5:17" ht="19.5" customHeight="1" x14ac:dyDescent="0.25">
      <c r="E25" s="11"/>
      <c r="F25" s="11"/>
      <c r="G25" s="11"/>
      <c r="J25" s="11"/>
      <c r="K25" s="11"/>
      <c r="L25" s="11"/>
      <c r="O25" s="11"/>
      <c r="P25" s="11"/>
      <c r="Q25" s="11"/>
    </row>
    <row r="26" spans="5:17" ht="19.5" customHeight="1" x14ac:dyDescent="0.25">
      <c r="E26" s="11"/>
      <c r="F26" s="11"/>
      <c r="G26" s="11"/>
      <c r="J26" s="11"/>
      <c r="K26" s="11"/>
      <c r="L26" s="11"/>
      <c r="O26" s="11"/>
      <c r="P26" s="11"/>
      <c r="Q26" s="11"/>
    </row>
    <row r="27" spans="5:17" ht="19.5" customHeight="1" x14ac:dyDescent="0.25">
      <c r="E27" s="11"/>
      <c r="F27" s="11"/>
      <c r="G27" s="11"/>
      <c r="J27" s="11"/>
      <c r="K27" s="11"/>
      <c r="L27" s="11"/>
      <c r="O27" s="11"/>
      <c r="P27" s="11"/>
      <c r="Q27" s="11"/>
    </row>
    <row r="28" spans="5:17" ht="19.5" customHeight="1" x14ac:dyDescent="0.25">
      <c r="E28" s="11"/>
      <c r="F28" s="11"/>
      <c r="G28" s="11"/>
      <c r="J28" s="11"/>
      <c r="K28" s="11"/>
      <c r="L28" s="11"/>
      <c r="O28" s="11"/>
      <c r="P28" s="11"/>
      <c r="Q28" s="11"/>
    </row>
    <row r="29" spans="5:17" ht="19.5" customHeight="1" x14ac:dyDescent="0.25">
      <c r="E29" s="11"/>
      <c r="F29" s="11"/>
      <c r="G29" s="11"/>
      <c r="J29" s="11"/>
      <c r="K29" s="11"/>
      <c r="L29" s="11"/>
      <c r="O29" s="11"/>
      <c r="P29" s="11"/>
      <c r="Q29" s="11"/>
    </row>
    <row r="30" spans="5:17" ht="19.5" customHeight="1" x14ac:dyDescent="0.25">
      <c r="E30" s="11"/>
      <c r="F30" s="11"/>
      <c r="G30" s="11"/>
      <c r="J30" s="11"/>
      <c r="K30" s="11"/>
      <c r="L30" s="11"/>
      <c r="O30" s="11"/>
      <c r="P30" s="11"/>
      <c r="Q30" s="11"/>
    </row>
    <row r="31" spans="5:17" ht="19.5" customHeight="1" x14ac:dyDescent="0.25">
      <c r="E31" s="11"/>
      <c r="F31" s="11"/>
      <c r="G31" s="11"/>
      <c r="J31" s="11"/>
      <c r="K31" s="11"/>
      <c r="L31" s="11"/>
      <c r="O31" s="11"/>
      <c r="P31" s="11"/>
      <c r="Q31" s="11"/>
    </row>
    <row r="32" spans="5:17" ht="19.5" customHeight="1" x14ac:dyDescent="0.25">
      <c r="E32" s="11"/>
      <c r="F32" s="11"/>
      <c r="G32" s="11"/>
      <c r="J32" s="11"/>
      <c r="K32" s="11"/>
      <c r="L32" s="11"/>
      <c r="O32" s="11"/>
      <c r="P32" s="11"/>
      <c r="Q32" s="11"/>
    </row>
    <row r="33" spans="5:17" ht="19.5" customHeight="1" x14ac:dyDescent="0.25">
      <c r="E33" s="11"/>
      <c r="F33" s="11"/>
      <c r="G33" s="11"/>
      <c r="J33" s="11"/>
      <c r="K33" s="11"/>
      <c r="L33" s="11"/>
      <c r="O33" s="11"/>
      <c r="P33" s="11"/>
      <c r="Q33" s="11"/>
    </row>
    <row r="34" spans="5:17" ht="19.5" customHeight="1" x14ac:dyDescent="0.25">
      <c r="E34" s="11"/>
      <c r="F34" s="11"/>
      <c r="G34" s="11"/>
      <c r="J34" s="11"/>
      <c r="K34" s="11"/>
      <c r="L34" s="11"/>
      <c r="O34" s="11"/>
      <c r="P34" s="11"/>
      <c r="Q34" s="11"/>
    </row>
    <row r="35" spans="5:17" ht="19.5" customHeight="1" x14ac:dyDescent="0.25">
      <c r="E35" s="11"/>
      <c r="F35" s="11"/>
      <c r="G35" s="11"/>
      <c r="J35" s="11"/>
      <c r="K35" s="11"/>
      <c r="L35" s="11"/>
      <c r="M35" s="13"/>
      <c r="N35" s="13"/>
      <c r="O35" s="11"/>
      <c r="P35" s="11"/>
      <c r="Q35" s="11"/>
    </row>
    <row r="36" spans="5:17" ht="19.5" customHeight="1" x14ac:dyDescent="0.25">
      <c r="E36" s="11"/>
      <c r="F36" s="11"/>
      <c r="G36" s="11"/>
      <c r="J36" s="11"/>
      <c r="K36" s="11"/>
      <c r="L36" s="11"/>
      <c r="M36" s="13"/>
      <c r="N36" s="13"/>
      <c r="O36" s="11"/>
      <c r="P36" s="11"/>
      <c r="Q36" s="11"/>
    </row>
    <row r="37" spans="5:17" ht="19.5" customHeight="1" x14ac:dyDescent="0.25">
      <c r="E37" s="11"/>
      <c r="F37" s="11"/>
      <c r="G37" s="11"/>
      <c r="J37" s="11"/>
      <c r="K37" s="11"/>
      <c r="L37" s="11"/>
      <c r="M37" s="13"/>
      <c r="N37" s="13"/>
      <c r="O37" s="11"/>
      <c r="P37" s="11"/>
      <c r="Q37" s="11"/>
    </row>
    <row r="38" spans="5:17" ht="19.5" customHeight="1" x14ac:dyDescent="0.25">
      <c r="E38" s="11"/>
      <c r="F38" s="11"/>
      <c r="G38" s="11"/>
      <c r="J38" s="11"/>
      <c r="K38" s="11"/>
      <c r="L38" s="11"/>
      <c r="M38" s="13"/>
      <c r="N38" s="13"/>
      <c r="O38" s="11"/>
      <c r="P38" s="11"/>
      <c r="Q38" s="11"/>
    </row>
    <row r="39" spans="5:17" ht="19.5" customHeight="1" x14ac:dyDescent="0.25">
      <c r="E39" s="11"/>
      <c r="F39" s="11"/>
      <c r="G39" s="11"/>
      <c r="J39" s="11"/>
      <c r="K39" s="11"/>
      <c r="L39" s="11"/>
      <c r="M39" s="13"/>
      <c r="N39" s="13"/>
      <c r="O39" s="11"/>
      <c r="P39" s="11"/>
      <c r="Q39" s="11"/>
    </row>
    <row r="40" spans="5:17" ht="19.5" customHeight="1" x14ac:dyDescent="0.25">
      <c r="E40" s="11"/>
      <c r="F40" s="11"/>
      <c r="G40" s="11"/>
      <c r="J40" s="11"/>
      <c r="K40" s="11"/>
      <c r="L40" s="11"/>
      <c r="M40" s="13"/>
      <c r="N40" s="13"/>
      <c r="O40" s="11"/>
      <c r="P40" s="11"/>
      <c r="Q40" s="11"/>
    </row>
    <row r="41" spans="5:17" ht="19.5" customHeight="1" x14ac:dyDescent="0.25">
      <c r="E41" s="11"/>
      <c r="F41" s="11"/>
      <c r="G41" s="11"/>
      <c r="J41" s="11"/>
      <c r="K41" s="11"/>
      <c r="L41" s="11"/>
      <c r="M41" s="13"/>
      <c r="N41" s="13"/>
      <c r="O41" s="11"/>
      <c r="P41" s="11"/>
      <c r="Q41" s="11"/>
    </row>
    <row r="42" spans="5:17" ht="19.5" customHeight="1" x14ac:dyDescent="0.25">
      <c r="E42" s="11"/>
      <c r="F42" s="11"/>
      <c r="G42" s="11"/>
      <c r="J42" s="11"/>
      <c r="K42" s="11"/>
      <c r="L42" s="11"/>
      <c r="M42" s="13"/>
      <c r="N42" s="13"/>
      <c r="O42" s="11"/>
      <c r="P42" s="11"/>
      <c r="Q42" s="11"/>
    </row>
    <row r="43" spans="5:17" ht="19.5" customHeight="1" x14ac:dyDescent="0.25">
      <c r="E43" s="11"/>
      <c r="F43" s="11"/>
      <c r="G43" s="11"/>
      <c r="J43" s="11"/>
      <c r="K43" s="11"/>
      <c r="L43" s="11"/>
      <c r="M43" s="13"/>
      <c r="N43" s="13"/>
      <c r="O43" s="11"/>
      <c r="P43" s="11"/>
      <c r="Q43" s="11"/>
    </row>
    <row r="44" spans="5:17" ht="19.5" customHeight="1" x14ac:dyDescent="0.25">
      <c r="E44" s="11"/>
      <c r="F44" s="11"/>
      <c r="G44" s="11"/>
      <c r="J44" s="11"/>
      <c r="K44" s="11"/>
      <c r="L44" s="11"/>
      <c r="M44" s="13"/>
      <c r="N44" s="13"/>
      <c r="O44" s="11"/>
      <c r="P44" s="11"/>
      <c r="Q44" s="11"/>
    </row>
    <row r="45" spans="5:17" ht="19.5" customHeight="1" x14ac:dyDescent="0.25">
      <c r="E45" s="11"/>
      <c r="F45" s="11"/>
      <c r="G45" s="11"/>
      <c r="J45" s="11"/>
      <c r="K45" s="11"/>
      <c r="L45" s="11"/>
      <c r="M45" s="13"/>
      <c r="N45" s="13"/>
      <c r="O45" s="11"/>
      <c r="P45" s="11"/>
      <c r="Q45" s="11"/>
    </row>
    <row r="46" spans="5:17" ht="19.5" customHeight="1" x14ac:dyDescent="0.25">
      <c r="E46" s="11"/>
      <c r="F46" s="11"/>
      <c r="G46" s="11"/>
      <c r="J46" s="11"/>
      <c r="K46" s="11"/>
      <c r="L46" s="11"/>
      <c r="M46" s="13"/>
      <c r="N46" s="13"/>
      <c r="O46" s="11"/>
      <c r="P46" s="11"/>
      <c r="Q46" s="11"/>
    </row>
    <row r="47" spans="5:17" ht="19.5" customHeight="1" x14ac:dyDescent="0.25">
      <c r="E47" s="11"/>
      <c r="F47" s="11"/>
      <c r="G47" s="11"/>
      <c r="J47" s="11"/>
      <c r="K47" s="11"/>
      <c r="L47" s="11"/>
      <c r="M47" s="13"/>
      <c r="N47" s="13"/>
      <c r="O47" s="11"/>
      <c r="P47" s="11"/>
      <c r="Q47" s="11"/>
    </row>
    <row r="48" spans="5:17" ht="19.5" customHeight="1" x14ac:dyDescent="0.25">
      <c r="E48" s="11"/>
      <c r="F48" s="11"/>
      <c r="G48" s="11"/>
      <c r="J48" s="11"/>
      <c r="K48" s="11"/>
      <c r="L48" s="11"/>
      <c r="M48" s="13"/>
      <c r="N48" s="13"/>
      <c r="O48" s="11"/>
      <c r="P48" s="11"/>
      <c r="Q48" s="11"/>
    </row>
    <row r="49" spans="5:17" ht="19.5" customHeight="1" x14ac:dyDescent="0.25">
      <c r="E49" s="11"/>
      <c r="F49" s="11"/>
      <c r="G49" s="11"/>
      <c r="J49" s="11"/>
      <c r="K49" s="11"/>
      <c r="L49" s="11"/>
      <c r="M49" s="13"/>
      <c r="N49" s="13"/>
      <c r="O49" s="11"/>
      <c r="P49" s="11"/>
      <c r="Q49" s="11"/>
    </row>
    <row r="50" spans="5:17" ht="19.5" customHeight="1" x14ac:dyDescent="0.25">
      <c r="E50" s="11"/>
      <c r="F50" s="11"/>
      <c r="G50" s="11"/>
      <c r="J50" s="11"/>
      <c r="K50" s="11"/>
      <c r="L50" s="11"/>
      <c r="M50" s="13"/>
      <c r="N50" s="13"/>
      <c r="O50" s="11"/>
      <c r="P50" s="11"/>
      <c r="Q50" s="11"/>
    </row>
    <row r="51" spans="5:17" ht="19.5" customHeight="1" x14ac:dyDescent="0.25">
      <c r="E51" s="11"/>
      <c r="F51" s="11"/>
      <c r="G51" s="11"/>
      <c r="J51" s="11"/>
      <c r="K51" s="11"/>
      <c r="L51" s="11"/>
      <c r="M51" s="13"/>
      <c r="N51" s="13"/>
      <c r="O51" s="11"/>
      <c r="P51" s="11"/>
      <c r="Q51" s="11"/>
    </row>
    <row r="52" spans="5:17" ht="19.5" customHeight="1" x14ac:dyDescent="0.25">
      <c r="E52" s="11"/>
      <c r="F52" s="11"/>
      <c r="G52" s="11"/>
      <c r="J52" s="11"/>
      <c r="K52" s="11"/>
      <c r="L52" s="11"/>
      <c r="M52" s="13"/>
      <c r="N52" s="13"/>
      <c r="O52" s="11"/>
      <c r="P52" s="11"/>
      <c r="Q52" s="11"/>
    </row>
    <row r="53" spans="5:17" ht="19.5" customHeight="1" x14ac:dyDescent="0.25">
      <c r="E53" s="11"/>
      <c r="F53" s="11"/>
      <c r="G53" s="11"/>
      <c r="J53" s="11"/>
      <c r="K53" s="11"/>
      <c r="L53" s="11"/>
      <c r="M53" s="13"/>
      <c r="N53" s="13"/>
      <c r="O53" s="11"/>
      <c r="P53" s="11"/>
      <c r="Q53" s="11"/>
    </row>
    <row r="54" spans="5:17" ht="19.5" customHeight="1" x14ac:dyDescent="0.25">
      <c r="E54" s="11"/>
      <c r="F54" s="11"/>
      <c r="G54" s="11"/>
      <c r="J54" s="11"/>
      <c r="K54" s="11"/>
      <c r="L54" s="11"/>
      <c r="M54" s="13"/>
      <c r="N54" s="13"/>
      <c r="O54" s="11"/>
      <c r="P54" s="11"/>
      <c r="Q54" s="11"/>
    </row>
    <row r="55" spans="5:17" ht="19.5" customHeight="1" x14ac:dyDescent="0.25">
      <c r="E55" s="11"/>
      <c r="F55" s="11"/>
      <c r="G55" s="11"/>
      <c r="J55" s="11"/>
      <c r="K55" s="11"/>
      <c r="L55" s="11"/>
      <c r="M55" s="13"/>
      <c r="N55" s="13"/>
      <c r="O55" s="11"/>
      <c r="P55" s="11"/>
      <c r="Q55" s="11"/>
    </row>
    <row r="56" spans="5:17" ht="19.5" customHeight="1" x14ac:dyDescent="0.25">
      <c r="E56" s="11"/>
      <c r="F56" s="11"/>
      <c r="G56" s="11"/>
      <c r="J56" s="11"/>
      <c r="K56" s="11"/>
      <c r="L56" s="11"/>
      <c r="M56" s="13"/>
      <c r="N56" s="13"/>
      <c r="O56" s="11"/>
      <c r="P56" s="11"/>
      <c r="Q56" s="11"/>
    </row>
    <row r="57" spans="5:17" ht="19.5" customHeight="1" x14ac:dyDescent="0.25">
      <c r="E57" s="11"/>
      <c r="F57" s="11"/>
      <c r="G57" s="11"/>
      <c r="J57" s="11"/>
      <c r="K57" s="11"/>
      <c r="L57" s="11"/>
      <c r="M57" s="13"/>
      <c r="N57" s="13"/>
      <c r="O57" s="11"/>
      <c r="P57" s="11"/>
      <c r="Q57" s="11"/>
    </row>
    <row r="58" spans="5:17" ht="19.5" customHeight="1" x14ac:dyDescent="0.25">
      <c r="E58" s="11"/>
      <c r="F58" s="11"/>
      <c r="G58" s="11"/>
      <c r="J58" s="11"/>
      <c r="K58" s="11"/>
      <c r="L58" s="11"/>
      <c r="M58" s="13"/>
      <c r="N58" s="13"/>
      <c r="O58" s="11"/>
      <c r="P58" s="11"/>
      <c r="Q58" s="11"/>
    </row>
    <row r="59" spans="5:17" ht="19.5" customHeight="1" x14ac:dyDescent="0.25">
      <c r="E59" s="11"/>
      <c r="F59" s="11"/>
      <c r="G59" s="11"/>
      <c r="J59" s="11"/>
      <c r="K59" s="11"/>
      <c r="L59" s="11"/>
      <c r="M59" s="13"/>
      <c r="N59" s="13"/>
      <c r="O59" s="11"/>
      <c r="P59" s="11"/>
      <c r="Q59" s="11"/>
    </row>
    <row r="60" spans="5:17" ht="19.5" customHeight="1" x14ac:dyDescent="0.25">
      <c r="E60" s="11"/>
      <c r="F60" s="11"/>
      <c r="G60" s="11"/>
      <c r="J60" s="11"/>
      <c r="K60" s="11"/>
      <c r="L60" s="11"/>
      <c r="M60" s="13"/>
      <c r="N60" s="13"/>
      <c r="O60" s="11"/>
      <c r="P60" s="11"/>
      <c r="Q60" s="11"/>
    </row>
    <row r="61" spans="5:17" ht="19.5" customHeight="1" x14ac:dyDescent="0.25">
      <c r="E61" s="11"/>
      <c r="F61" s="11"/>
      <c r="G61" s="11"/>
      <c r="J61" s="11"/>
      <c r="K61" s="11"/>
      <c r="L61" s="11"/>
      <c r="M61" s="13"/>
      <c r="N61" s="13"/>
      <c r="O61" s="11"/>
      <c r="P61" s="11"/>
      <c r="Q61" s="11"/>
    </row>
    <row r="63" spans="5:17" ht="19.5" customHeight="1" x14ac:dyDescent="0.25">
      <c r="E63" s="11"/>
      <c r="F63" s="11"/>
      <c r="G63" s="11"/>
      <c r="J63" s="11"/>
      <c r="K63" s="11"/>
      <c r="L63" s="11"/>
      <c r="O63" s="11"/>
      <c r="P63" s="11"/>
      <c r="Q63" s="11"/>
    </row>
  </sheetData>
  <sortState ref="B2:C146">
    <sortCondition descending="1" ref="C1"/>
  </sortState>
  <mergeCells count="1">
    <mergeCell ref="A1:C1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ОО Итог</vt:lpstr>
      <vt:lpstr>Рейтинги 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2023-02-17T08:12:27Z</dcterms:modified>
</cp:coreProperties>
</file>